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480" yWindow="480" windowWidth="20740" windowHeight="11760" firstSheet="14" activeTab="16"/>
  </bookViews>
  <sheets>
    <sheet name="chasseur entrainement" sheetId="8" state="hidden" r:id="rId1"/>
    <sheet name="chasseur-entrainement" sheetId="33" r:id="rId2"/>
    <sheet name="chasseur poney" sheetId="38" r:id="rId3"/>
    <sheet name="Chasseur enf-ad" sheetId="39" r:id="rId4"/>
    <sheet name="chasseur enf-ad modifie" sheetId="40" r:id="rId5"/>
    <sheet name="équitation junior A et ad" sheetId="43" r:id="rId6"/>
    <sheet name="équitation junior B" sheetId="42" r:id="rId7"/>
    <sheet name="équitation enf-ad modifié" sheetId="44" r:id="rId8"/>
    <sheet name="équitation nouveaux cavaliers" sheetId="45" r:id="rId9"/>
    <sheet name="étrivieres courtes" sheetId="46" r:id="rId10"/>
    <sheet name="medaille aere" sheetId="47" r:id="rId11"/>
    <sheet name="médaille poney" sheetId="48" r:id="rId12"/>
    <sheet name="médaille enf-ad modifie" sheetId="49" r:id="rId13"/>
    <sheet name="sauteur poney" sheetId="50" r:id="rId14"/>
    <sheet name="sauteur ouvert .75m" sheetId="51" r:id="rId15"/>
    <sheet name="sauteur ouvert .90m" sheetId="52" r:id="rId16"/>
    <sheet name="sauteur ouvert 1.10m" sheetId="53" r:id="rId17"/>
    <sheet name="Équitation Sauteur" sheetId="54" r:id="rId1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9" l="1"/>
  <c r="D6" i="49"/>
  <c r="E5" i="49"/>
  <c r="D5" i="49"/>
  <c r="AS5" i="44"/>
  <c r="E5" i="44"/>
  <c r="D5" i="44"/>
  <c r="AS8" i="44"/>
  <c r="E8" i="44"/>
  <c r="D8" i="44"/>
  <c r="AS13" i="44"/>
  <c r="E13" i="44"/>
  <c r="D13" i="44"/>
  <c r="BI10" i="40"/>
  <c r="E10" i="40"/>
  <c r="D10" i="40"/>
  <c r="BI10" i="53"/>
  <c r="E10" i="53"/>
  <c r="D10" i="53"/>
  <c r="BI14" i="45"/>
  <c r="E14" i="45"/>
  <c r="D14" i="45"/>
  <c r="BI18" i="45"/>
  <c r="E18" i="45"/>
  <c r="D18" i="45"/>
  <c r="F14" i="43"/>
  <c r="E14" i="43"/>
  <c r="D5" i="51"/>
  <c r="BI9" i="33"/>
  <c r="BI24" i="33"/>
  <c r="BI30" i="33"/>
  <c r="BI8" i="33"/>
  <c r="BI4" i="33"/>
  <c r="BI5" i="33"/>
  <c r="BI6" i="33"/>
  <c r="BI13" i="33"/>
  <c r="BI25" i="33"/>
  <c r="BI7" i="33"/>
  <c r="BI39" i="33"/>
  <c r="BI27" i="33"/>
  <c r="BI18" i="33"/>
  <c r="BI40" i="33"/>
  <c r="BI25" i="52"/>
  <c r="E25" i="52"/>
  <c r="D25" i="52"/>
  <c r="BI12" i="52"/>
  <c r="E12" i="52"/>
  <c r="D12" i="52"/>
  <c r="BI32" i="52"/>
  <c r="E32" i="52"/>
  <c r="D32" i="52"/>
  <c r="BI35" i="52"/>
  <c r="E35" i="52"/>
  <c r="D35" i="52"/>
  <c r="E40" i="52"/>
  <c r="D40" i="52"/>
  <c r="BI21" i="46"/>
  <c r="E21" i="46"/>
  <c r="D21" i="46"/>
  <c r="BI22" i="46"/>
  <c r="E22" i="46"/>
  <c r="D22" i="46"/>
  <c r="BI19" i="46"/>
  <c r="E19" i="46"/>
  <c r="D19" i="46"/>
  <c r="BI4" i="50"/>
  <c r="E4" i="50"/>
  <c r="D4" i="50"/>
  <c r="BI19" i="51"/>
  <c r="E19" i="51"/>
  <c r="D19" i="51"/>
  <c r="BI18" i="51"/>
  <c r="E18" i="51"/>
  <c r="D18" i="51"/>
  <c r="BI15" i="51"/>
  <c r="E15" i="51"/>
  <c r="D15" i="51"/>
  <c r="BI20" i="51"/>
  <c r="E10" i="48"/>
  <c r="D10" i="48"/>
  <c r="BJ13" i="38"/>
  <c r="BJ11" i="38"/>
  <c r="F13" i="38"/>
  <c r="E13" i="38"/>
  <c r="F11" i="38"/>
  <c r="E11" i="38"/>
  <c r="E30" i="33"/>
  <c r="D30" i="33"/>
  <c r="E13" i="33"/>
  <c r="D13" i="33"/>
  <c r="E25" i="33"/>
  <c r="D25" i="33"/>
  <c r="E39" i="33"/>
  <c r="D39" i="33"/>
  <c r="E27" i="33"/>
  <c r="D27" i="33"/>
  <c r="E18" i="33"/>
  <c r="D18" i="33"/>
  <c r="E40" i="33"/>
  <c r="D40" i="33"/>
  <c r="L7" i="50"/>
  <c r="Z7" i="50"/>
  <c r="AN7" i="50"/>
  <c r="AU7" i="50"/>
  <c r="BI7" i="50"/>
  <c r="E7" i="50"/>
  <c r="L5" i="50"/>
  <c r="Z5" i="50"/>
  <c r="AG5" i="50"/>
  <c r="AU5" i="50"/>
  <c r="BB5" i="50"/>
  <c r="BI5" i="50"/>
  <c r="E5" i="50"/>
  <c r="L6" i="50"/>
  <c r="AG6" i="50"/>
  <c r="BB6" i="50"/>
  <c r="BI6" i="50"/>
  <c r="E6" i="50"/>
  <c r="L8" i="50"/>
  <c r="E8" i="50"/>
  <c r="Z9" i="50"/>
  <c r="BB9" i="50"/>
  <c r="E9" i="50"/>
  <c r="BI11" i="46"/>
  <c r="BI8" i="46"/>
  <c r="BB20" i="46"/>
  <c r="E20" i="46"/>
  <c r="E4" i="47"/>
  <c r="K4" i="43"/>
  <c r="Z4" i="43"/>
  <c r="AE4" i="43"/>
  <c r="AJ4" i="43"/>
  <c r="AO4" i="43"/>
  <c r="AT4" i="43"/>
  <c r="F4" i="43"/>
  <c r="K7" i="43"/>
  <c r="U7" i="43"/>
  <c r="Z7" i="43"/>
  <c r="AO7" i="43"/>
  <c r="AT7" i="43"/>
  <c r="F7" i="43"/>
  <c r="K9" i="43"/>
  <c r="Z9" i="43"/>
  <c r="F9" i="43"/>
  <c r="U6" i="43"/>
  <c r="Z6" i="43"/>
  <c r="AO6" i="43"/>
  <c r="AT6" i="43"/>
  <c r="F6" i="43"/>
  <c r="K10" i="43"/>
  <c r="AJ10" i="43"/>
  <c r="F10" i="43"/>
  <c r="K11" i="43"/>
  <c r="AT11" i="43"/>
  <c r="F11" i="43"/>
  <c r="K12" i="43"/>
  <c r="U12" i="43"/>
  <c r="F12" i="43"/>
  <c r="U13" i="43"/>
  <c r="F13" i="43"/>
  <c r="U8" i="43"/>
  <c r="AO8" i="43"/>
  <c r="AT8" i="43"/>
  <c r="F8" i="43"/>
  <c r="K5" i="43"/>
  <c r="U5" i="43"/>
  <c r="Z5" i="43"/>
  <c r="AE5" i="43"/>
  <c r="AT5" i="43"/>
  <c r="F5" i="43"/>
  <c r="M5" i="39"/>
  <c r="AA5" i="39"/>
  <c r="AH5" i="39"/>
  <c r="AO5" i="39"/>
  <c r="BJ5" i="39"/>
  <c r="F5" i="39"/>
  <c r="M6" i="39"/>
  <c r="AH6" i="39"/>
  <c r="AO6" i="39"/>
  <c r="AV6" i="39"/>
  <c r="BC6" i="39"/>
  <c r="BJ6" i="39"/>
  <c r="F6" i="39"/>
  <c r="M14" i="39"/>
  <c r="AA14" i="39"/>
  <c r="F14" i="39"/>
  <c r="AA7" i="39"/>
  <c r="AH7" i="39"/>
  <c r="AO7" i="39"/>
  <c r="BJ7" i="39"/>
  <c r="F7" i="39"/>
  <c r="M8" i="39"/>
  <c r="AA8" i="39"/>
  <c r="AH8" i="39"/>
  <c r="AO8" i="39"/>
  <c r="BJ8" i="39"/>
  <c r="F8" i="39"/>
  <c r="M16" i="39"/>
  <c r="F16" i="39"/>
  <c r="AH10" i="39"/>
  <c r="BJ10" i="39"/>
  <c r="F10" i="39"/>
  <c r="M13" i="39"/>
  <c r="F13" i="39"/>
  <c r="M9" i="39"/>
  <c r="BJ9" i="39"/>
  <c r="F9" i="39"/>
  <c r="AA15" i="39"/>
  <c r="AH15" i="39"/>
  <c r="BC15" i="39"/>
  <c r="BJ15" i="39"/>
  <c r="F15" i="39"/>
  <c r="M12" i="39"/>
  <c r="F12" i="39"/>
  <c r="BC11" i="39"/>
  <c r="F11" i="39"/>
  <c r="M4" i="39"/>
  <c r="AA4" i="39"/>
  <c r="AH4" i="39"/>
  <c r="BC4" i="39"/>
  <c r="BJ4" i="39"/>
  <c r="F4" i="39"/>
  <c r="E19" i="42"/>
  <c r="D19" i="42"/>
  <c r="AN8" i="42"/>
  <c r="J8" i="42"/>
  <c r="Y8" i="42"/>
  <c r="AD8" i="42"/>
  <c r="AI8" i="42"/>
  <c r="AS8" i="42"/>
  <c r="E8" i="42"/>
  <c r="J5" i="42"/>
  <c r="Y5" i="42"/>
  <c r="AI5" i="42"/>
  <c r="AS5" i="42"/>
  <c r="E5" i="42"/>
  <c r="J16" i="42"/>
  <c r="E16" i="42"/>
  <c r="T6" i="42"/>
  <c r="Y6" i="42"/>
  <c r="AD6" i="42"/>
  <c r="AS6" i="42"/>
  <c r="E6" i="42"/>
  <c r="J11" i="42"/>
  <c r="T11" i="42"/>
  <c r="Y11" i="42"/>
  <c r="AD11" i="42"/>
  <c r="AS11" i="42"/>
  <c r="E11" i="42"/>
  <c r="J14" i="42"/>
  <c r="E14" i="42"/>
  <c r="AN7" i="42"/>
  <c r="J7" i="42"/>
  <c r="Y7" i="42"/>
  <c r="AD7" i="42"/>
  <c r="AI7" i="42"/>
  <c r="AS7" i="42"/>
  <c r="E7" i="42"/>
  <c r="J12" i="42"/>
  <c r="E12" i="42"/>
  <c r="J17" i="42"/>
  <c r="E17" i="42"/>
  <c r="AN9" i="42"/>
  <c r="J9" i="42"/>
  <c r="T9" i="42"/>
  <c r="Y9" i="42"/>
  <c r="AS9" i="42"/>
  <c r="E9" i="42"/>
  <c r="J18" i="42"/>
  <c r="E18" i="42"/>
  <c r="J13" i="42"/>
  <c r="T13" i="42"/>
  <c r="AI13" i="42"/>
  <c r="E13" i="42"/>
  <c r="J10" i="42"/>
  <c r="E10" i="42"/>
  <c r="J4" i="42"/>
  <c r="T4" i="42"/>
  <c r="Y4" i="42"/>
  <c r="AD4" i="42"/>
  <c r="AI4" i="42"/>
  <c r="AS4" i="42"/>
  <c r="E4" i="42"/>
  <c r="J15" i="42"/>
  <c r="E15" i="42"/>
  <c r="E5" i="48"/>
  <c r="AN4" i="44"/>
  <c r="J4" i="44"/>
  <c r="AD4" i="44"/>
  <c r="AI4" i="44"/>
  <c r="AS4" i="44"/>
  <c r="E4" i="44"/>
  <c r="J10" i="44"/>
  <c r="E10" i="44"/>
  <c r="AN6" i="44"/>
  <c r="AD6" i="44"/>
  <c r="AS6" i="44"/>
  <c r="E6" i="44"/>
  <c r="AD11" i="44"/>
  <c r="AS11" i="44"/>
  <c r="E11" i="44"/>
  <c r="Y14" i="44"/>
  <c r="E14" i="44"/>
  <c r="J9" i="44"/>
  <c r="AS9" i="44"/>
  <c r="E9" i="44"/>
  <c r="AN12" i="44"/>
  <c r="Y12" i="44"/>
  <c r="E12" i="44"/>
  <c r="J15" i="44"/>
  <c r="T15" i="44"/>
  <c r="Y15" i="44"/>
  <c r="AD15" i="44"/>
  <c r="AI15" i="44"/>
  <c r="AN15" i="44"/>
  <c r="E15" i="44"/>
  <c r="J7" i="44"/>
  <c r="AD7" i="44"/>
  <c r="AI7" i="44"/>
  <c r="AS7" i="44"/>
  <c r="E7" i="44"/>
  <c r="L8" i="40"/>
  <c r="E8" i="40"/>
  <c r="Z11" i="40"/>
  <c r="AG11" i="40"/>
  <c r="E11" i="40"/>
  <c r="L5" i="40"/>
  <c r="BI5" i="40"/>
  <c r="E5" i="40"/>
  <c r="L14" i="40"/>
  <c r="E14" i="40"/>
  <c r="L12" i="40"/>
  <c r="AG12" i="40"/>
  <c r="BB12" i="40"/>
  <c r="E12" i="40"/>
  <c r="L7" i="40"/>
  <c r="BI7" i="40"/>
  <c r="E7" i="40"/>
  <c r="AN4" i="40"/>
  <c r="BB4" i="40"/>
  <c r="BI4" i="40"/>
  <c r="E4" i="40"/>
  <c r="AN13" i="40"/>
  <c r="AU13" i="40"/>
  <c r="BI13" i="40"/>
  <c r="E13" i="40"/>
  <c r="Z15" i="40"/>
  <c r="E15" i="40"/>
  <c r="AN16" i="40"/>
  <c r="AU16" i="40"/>
  <c r="E16" i="40"/>
  <c r="AU17" i="40"/>
  <c r="E17" i="40"/>
  <c r="L9" i="40"/>
  <c r="BI9" i="40"/>
  <c r="E9" i="40"/>
  <c r="AN18" i="40"/>
  <c r="E18" i="40"/>
  <c r="AU19" i="40"/>
  <c r="E19" i="40"/>
  <c r="AG6" i="40"/>
  <c r="AN6" i="40"/>
  <c r="BB6" i="40"/>
  <c r="E6" i="40"/>
  <c r="M5" i="38"/>
  <c r="AH5" i="38"/>
  <c r="AV5" i="38"/>
  <c r="BJ5" i="38"/>
  <c r="F5" i="38"/>
  <c r="M8" i="38"/>
  <c r="AA8" i="38"/>
  <c r="AO8" i="38"/>
  <c r="BC8" i="38"/>
  <c r="BJ8" i="38"/>
  <c r="F8" i="38"/>
  <c r="M4" i="38"/>
  <c r="AH4" i="38"/>
  <c r="AO4" i="38"/>
  <c r="AV4" i="38"/>
  <c r="BC4" i="38"/>
  <c r="BJ4" i="38"/>
  <c r="F4" i="38"/>
  <c r="AO7" i="38"/>
  <c r="AV7" i="38"/>
  <c r="BC7" i="38"/>
  <c r="BJ7" i="38"/>
  <c r="F7" i="38"/>
  <c r="AA9" i="38"/>
  <c r="AH9" i="38"/>
  <c r="AO9" i="38"/>
  <c r="BJ9" i="38"/>
  <c r="F9" i="38"/>
  <c r="M12" i="38"/>
  <c r="AV12" i="38"/>
  <c r="BJ12" i="38"/>
  <c r="F12" i="38"/>
  <c r="M10" i="38"/>
  <c r="AA10" i="38"/>
  <c r="AH10" i="38"/>
  <c r="BC10" i="38"/>
  <c r="BJ10" i="38"/>
  <c r="F10" i="38"/>
  <c r="AH14" i="38"/>
  <c r="F14" i="38"/>
  <c r="M15" i="38"/>
  <c r="F15" i="38"/>
  <c r="F16" i="38"/>
  <c r="M6" i="38"/>
  <c r="AA6" i="38"/>
  <c r="AH6" i="38"/>
  <c r="AO6" i="38"/>
  <c r="AV6" i="38"/>
  <c r="BJ6" i="38"/>
  <c r="F6" i="38"/>
  <c r="BB4" i="45"/>
  <c r="L4" i="45"/>
  <c r="Z4" i="45"/>
  <c r="AG4" i="45"/>
  <c r="AN4" i="45"/>
  <c r="BI4" i="45"/>
  <c r="E4" i="45"/>
  <c r="BB7" i="45"/>
  <c r="L7" i="45"/>
  <c r="Z7" i="45"/>
  <c r="AG7" i="45"/>
  <c r="BI7" i="45"/>
  <c r="E7" i="45"/>
  <c r="L10" i="45"/>
  <c r="Z10" i="45"/>
  <c r="AG10" i="45"/>
  <c r="E10" i="45"/>
  <c r="BB6" i="45"/>
  <c r="L6" i="45"/>
  <c r="Z6" i="45"/>
  <c r="BI6" i="45"/>
  <c r="E6" i="45"/>
  <c r="BB8" i="45"/>
  <c r="Z8" i="45"/>
  <c r="AU8" i="45"/>
  <c r="BI8" i="45"/>
  <c r="E8" i="45"/>
  <c r="BB9" i="45"/>
  <c r="L9" i="45"/>
  <c r="Z9" i="45"/>
  <c r="AG9" i="45"/>
  <c r="BI9" i="45"/>
  <c r="E9" i="45"/>
  <c r="L13" i="45"/>
  <c r="AU13" i="45"/>
  <c r="E13" i="45"/>
  <c r="AU15" i="45"/>
  <c r="E15" i="45"/>
  <c r="BB12" i="45"/>
  <c r="AG12" i="45"/>
  <c r="E12" i="45"/>
  <c r="AN16" i="45"/>
  <c r="E16" i="45"/>
  <c r="BB11" i="45"/>
  <c r="AN11" i="45"/>
  <c r="BI11" i="45"/>
  <c r="E11" i="45"/>
  <c r="L17" i="45"/>
  <c r="E17" i="45"/>
  <c r="Z19" i="45"/>
  <c r="E19" i="45"/>
  <c r="BB5" i="45"/>
  <c r="L5" i="45"/>
  <c r="Z5" i="45"/>
  <c r="AG5" i="45"/>
  <c r="BI5" i="45"/>
  <c r="E5" i="45"/>
  <c r="L7" i="46"/>
  <c r="Z7" i="46"/>
  <c r="AG7" i="46"/>
  <c r="BB7" i="46"/>
  <c r="BI7" i="46"/>
  <c r="E7" i="46"/>
  <c r="Z5" i="46"/>
  <c r="AG5" i="46"/>
  <c r="AN5" i="46"/>
  <c r="AU5" i="46"/>
  <c r="BB5" i="46"/>
  <c r="BI5" i="46"/>
  <c r="E5" i="46"/>
  <c r="L9" i="46"/>
  <c r="Z9" i="46"/>
  <c r="AG9" i="46"/>
  <c r="BB9" i="46"/>
  <c r="BI9" i="46"/>
  <c r="E9" i="46"/>
  <c r="L6" i="46"/>
  <c r="Z6" i="46"/>
  <c r="AG6" i="46"/>
  <c r="BB6" i="46"/>
  <c r="BI6" i="46"/>
  <c r="E6" i="46"/>
  <c r="AN11" i="46"/>
  <c r="AU11" i="46"/>
  <c r="BB11" i="46"/>
  <c r="E11" i="46"/>
  <c r="AN12" i="46"/>
  <c r="AU12" i="46"/>
  <c r="E12" i="46"/>
  <c r="L10" i="46"/>
  <c r="Z10" i="46"/>
  <c r="BB10" i="46"/>
  <c r="E10" i="46"/>
  <c r="AN14" i="46"/>
  <c r="AU14" i="46"/>
  <c r="E14" i="46"/>
  <c r="AG13" i="46"/>
  <c r="BI13" i="46"/>
  <c r="E13" i="46"/>
  <c r="AU15" i="46"/>
  <c r="E15" i="46"/>
  <c r="L16" i="46"/>
  <c r="E16" i="46"/>
  <c r="AN18" i="46"/>
  <c r="E18" i="46"/>
  <c r="BB8" i="46"/>
  <c r="E8" i="46"/>
  <c r="BB17" i="46"/>
  <c r="BI17" i="46"/>
  <c r="E17" i="46"/>
  <c r="D8" i="46"/>
  <c r="D20" i="46"/>
  <c r="D17" i="46"/>
  <c r="L4" i="46"/>
  <c r="Z4" i="46"/>
  <c r="AG4" i="46"/>
  <c r="AN4" i="46"/>
  <c r="AU4" i="46"/>
  <c r="BI4" i="46"/>
  <c r="E4" i="46"/>
  <c r="BB8" i="33"/>
  <c r="BB4" i="33"/>
  <c r="BB14" i="33"/>
  <c r="BB5" i="33"/>
  <c r="BB21" i="33"/>
  <c r="BB6" i="33"/>
  <c r="BB15" i="33"/>
  <c r="BB23" i="33"/>
  <c r="BB7" i="33"/>
  <c r="BB29" i="33"/>
  <c r="E29" i="33"/>
  <c r="D29" i="33"/>
  <c r="BB9" i="33"/>
  <c r="L9" i="33"/>
  <c r="AG9" i="33"/>
  <c r="E9" i="33"/>
  <c r="L33" i="33"/>
  <c r="E33" i="33"/>
  <c r="L19" i="33"/>
  <c r="E19" i="33"/>
  <c r="AN16" i="33"/>
  <c r="E16" i="33"/>
  <c r="L31" i="33"/>
  <c r="AG31" i="33"/>
  <c r="E31" i="33"/>
  <c r="L11" i="33"/>
  <c r="AG11" i="33"/>
  <c r="AN11" i="33"/>
  <c r="E11" i="33"/>
  <c r="AU35" i="33"/>
  <c r="E35" i="33"/>
  <c r="L10" i="33"/>
  <c r="E10" i="33"/>
  <c r="L24" i="33"/>
  <c r="Z24" i="33"/>
  <c r="E24" i="33"/>
  <c r="AG17" i="33"/>
  <c r="E17" i="33"/>
  <c r="AG8" i="33"/>
  <c r="AN8" i="33"/>
  <c r="AU8" i="33"/>
  <c r="E8" i="33"/>
  <c r="L4" i="33"/>
  <c r="Z4" i="33"/>
  <c r="AG4" i="33"/>
  <c r="E4" i="33"/>
  <c r="AG14" i="33"/>
  <c r="E14" i="33"/>
  <c r="L37" i="33"/>
  <c r="E37" i="33"/>
  <c r="L5" i="33"/>
  <c r="AN5" i="33"/>
  <c r="AU5" i="33"/>
  <c r="E5" i="33"/>
  <c r="L21" i="33"/>
  <c r="AN21" i="33"/>
  <c r="E21" i="33"/>
  <c r="L6" i="33"/>
  <c r="Z6" i="33"/>
  <c r="AG6" i="33"/>
  <c r="E6" i="33"/>
  <c r="L15" i="33"/>
  <c r="E15" i="33"/>
  <c r="AN38" i="33"/>
  <c r="E38" i="33"/>
  <c r="L12" i="33"/>
  <c r="E12" i="33"/>
  <c r="Z23" i="33"/>
  <c r="E23" i="33"/>
  <c r="Z28" i="33"/>
  <c r="E28" i="33"/>
  <c r="Z26" i="33"/>
  <c r="E26" i="33"/>
  <c r="AN20" i="33"/>
  <c r="E20" i="33"/>
  <c r="AN7" i="33"/>
  <c r="AU7" i="33"/>
  <c r="E7" i="33"/>
  <c r="AU32" i="33"/>
  <c r="E32" i="33"/>
  <c r="AG22" i="33"/>
  <c r="E22" i="33"/>
  <c r="AU34" i="33"/>
  <c r="E34" i="33"/>
  <c r="L36" i="33"/>
  <c r="L4" i="50"/>
  <c r="Z4" i="50"/>
  <c r="AN4" i="50"/>
  <c r="AU4" i="50"/>
  <c r="BB4" i="50"/>
  <c r="L8" i="51"/>
  <c r="E8" i="51"/>
  <c r="L7" i="51"/>
  <c r="AG7" i="51"/>
  <c r="AN7" i="51"/>
  <c r="BB7" i="51"/>
  <c r="BI7" i="51"/>
  <c r="E7" i="51"/>
  <c r="L4" i="51"/>
  <c r="BB4" i="51"/>
  <c r="BI4" i="51"/>
  <c r="E4" i="51"/>
  <c r="L9" i="51"/>
  <c r="Z9" i="51"/>
  <c r="AN9" i="51"/>
  <c r="AU9" i="51"/>
  <c r="BI9" i="51"/>
  <c r="E9" i="51"/>
  <c r="L6" i="51"/>
  <c r="AN6" i="51"/>
  <c r="AU6" i="51"/>
  <c r="BB6" i="51"/>
  <c r="BI6" i="51"/>
  <c r="E6" i="51"/>
  <c r="L10" i="51"/>
  <c r="AN10" i="51"/>
  <c r="BB10" i="51"/>
  <c r="E10" i="51"/>
  <c r="L11" i="51"/>
  <c r="E11" i="51"/>
  <c r="AG12" i="51"/>
  <c r="AN12" i="51"/>
  <c r="E12" i="51"/>
  <c r="L17" i="51"/>
  <c r="E17" i="51"/>
  <c r="L16" i="51"/>
  <c r="Z16" i="51"/>
  <c r="AG16" i="51"/>
  <c r="AN16" i="51"/>
  <c r="AU16" i="51"/>
  <c r="BB16" i="51"/>
  <c r="BI16" i="51"/>
  <c r="E16" i="51"/>
  <c r="AN20" i="51"/>
  <c r="E20" i="51"/>
  <c r="L22" i="51"/>
  <c r="Z22" i="51"/>
  <c r="BI22" i="51"/>
  <c r="E22" i="51"/>
  <c r="AG23" i="51"/>
  <c r="E23" i="51"/>
  <c r="L24" i="51"/>
  <c r="E24" i="51"/>
  <c r="AU13" i="51"/>
  <c r="BB13" i="51"/>
  <c r="E13" i="51"/>
  <c r="AU26" i="51"/>
  <c r="E26" i="51"/>
  <c r="AG27" i="51"/>
  <c r="AN27" i="51"/>
  <c r="AU27" i="51"/>
  <c r="E27" i="51"/>
  <c r="AN28" i="51"/>
  <c r="E28" i="51"/>
  <c r="L29" i="51"/>
  <c r="E29" i="51"/>
  <c r="L30" i="51"/>
  <c r="E30" i="51"/>
  <c r="L31" i="51"/>
  <c r="E31" i="51"/>
  <c r="L32" i="51"/>
  <c r="AG32" i="51"/>
  <c r="E32" i="51"/>
  <c r="L14" i="51"/>
  <c r="BI14" i="51"/>
  <c r="E14" i="51"/>
  <c r="L21" i="51"/>
  <c r="BI21" i="51"/>
  <c r="E21" i="51"/>
  <c r="AN25" i="51"/>
  <c r="BB25" i="51"/>
  <c r="E25" i="51"/>
  <c r="L33" i="51"/>
  <c r="E33" i="51"/>
  <c r="L34" i="51"/>
  <c r="E34" i="51"/>
  <c r="AN35" i="51"/>
  <c r="BI35" i="51"/>
  <c r="E35" i="51"/>
  <c r="L36" i="51"/>
  <c r="E36" i="51"/>
  <c r="L37" i="51"/>
  <c r="E37" i="51"/>
  <c r="L38" i="51"/>
  <c r="E38" i="51"/>
  <c r="Z39" i="51"/>
  <c r="E39" i="51"/>
  <c r="L5" i="51"/>
  <c r="Z5" i="51"/>
  <c r="AG5" i="51"/>
  <c r="AN5" i="51"/>
  <c r="AU5" i="51"/>
  <c r="BB5" i="51"/>
  <c r="BI5" i="51"/>
  <c r="E5" i="51"/>
  <c r="BI4" i="53"/>
  <c r="L4" i="53"/>
  <c r="AG4" i="53"/>
  <c r="E4" i="53"/>
  <c r="BI5" i="53"/>
  <c r="L5" i="53"/>
  <c r="AG5" i="53"/>
  <c r="AN5" i="53"/>
  <c r="E5" i="53"/>
  <c r="BI7" i="53"/>
  <c r="AG7" i="53"/>
  <c r="AN7" i="53"/>
  <c r="BB7" i="53"/>
  <c r="E7" i="53"/>
  <c r="L8" i="53"/>
  <c r="E8" i="53"/>
  <c r="AG11" i="53"/>
  <c r="AN11" i="53"/>
  <c r="E11" i="53"/>
  <c r="L12" i="53"/>
  <c r="E12" i="53"/>
  <c r="BI9" i="53"/>
  <c r="AG9" i="53"/>
  <c r="E9" i="53"/>
  <c r="L13" i="53"/>
  <c r="E13" i="53"/>
  <c r="AG15" i="53"/>
  <c r="E15" i="53"/>
  <c r="L16" i="53"/>
  <c r="E16" i="53"/>
  <c r="L17" i="53"/>
  <c r="E17" i="53"/>
  <c r="S14" i="53"/>
  <c r="BB14" i="53"/>
  <c r="E14" i="53"/>
  <c r="L6" i="53"/>
  <c r="AN6" i="53"/>
  <c r="BB6" i="53"/>
  <c r="E6" i="53"/>
  <c r="L17" i="52"/>
  <c r="E17" i="52"/>
  <c r="L19" i="52"/>
  <c r="AU19" i="52"/>
  <c r="E19" i="52"/>
  <c r="AG28" i="52"/>
  <c r="E28" i="52"/>
  <c r="L20" i="52"/>
  <c r="E20" i="52"/>
  <c r="L15" i="52"/>
  <c r="E15" i="52"/>
  <c r="L24" i="52"/>
  <c r="E24" i="52"/>
  <c r="L38" i="52"/>
  <c r="E38" i="52"/>
  <c r="L31" i="52"/>
  <c r="E31" i="52"/>
  <c r="AU26" i="52"/>
  <c r="E26" i="52"/>
  <c r="AN8" i="52"/>
  <c r="BI8" i="52"/>
  <c r="E8" i="52"/>
  <c r="L16" i="52"/>
  <c r="AG16" i="52"/>
  <c r="BI16" i="52"/>
  <c r="E16" i="52"/>
  <c r="Z10" i="52"/>
  <c r="AN10" i="52"/>
  <c r="E10" i="52"/>
  <c r="Z27" i="52"/>
  <c r="E27" i="52"/>
  <c r="L4" i="52"/>
  <c r="Z4" i="52"/>
  <c r="AG4" i="52"/>
  <c r="AN4" i="52"/>
  <c r="E4" i="52"/>
  <c r="L13" i="52"/>
  <c r="E13" i="52"/>
  <c r="L9" i="52"/>
  <c r="Z9" i="52"/>
  <c r="AG9" i="52"/>
  <c r="AN9" i="52"/>
  <c r="AU9" i="52"/>
  <c r="BB9" i="52"/>
  <c r="BI9" i="52"/>
  <c r="E9" i="52"/>
  <c r="BB34" i="52"/>
  <c r="E34" i="52"/>
  <c r="BB36" i="52"/>
  <c r="E36" i="52"/>
  <c r="L39" i="52"/>
  <c r="E39" i="52"/>
  <c r="L7" i="52"/>
  <c r="Z7" i="52"/>
  <c r="AG7" i="52"/>
  <c r="AN7" i="52"/>
  <c r="BI7" i="52"/>
  <c r="E7" i="52"/>
  <c r="Z5" i="52"/>
  <c r="AG5" i="52"/>
  <c r="AN5" i="52"/>
  <c r="BI5" i="52"/>
  <c r="E5" i="52"/>
  <c r="L11" i="52"/>
  <c r="E11" i="52"/>
  <c r="L23" i="52"/>
  <c r="AU23" i="52"/>
  <c r="E23" i="52"/>
  <c r="L14" i="52"/>
  <c r="AG14" i="52"/>
  <c r="E14" i="52"/>
  <c r="L6" i="52"/>
  <c r="Z6" i="52"/>
  <c r="AG6" i="52"/>
  <c r="AN6" i="52"/>
  <c r="BI6" i="52"/>
  <c r="E6" i="52"/>
  <c r="Z22" i="52"/>
  <c r="E22" i="52"/>
  <c r="Z18" i="52"/>
  <c r="E18" i="52"/>
  <c r="Z30" i="52"/>
  <c r="AG30" i="52"/>
  <c r="E30" i="52"/>
  <c r="L29" i="52"/>
  <c r="AG29" i="52"/>
  <c r="E29" i="52"/>
  <c r="L33" i="52"/>
  <c r="AG33" i="52"/>
  <c r="E33" i="52"/>
  <c r="AG21" i="52"/>
  <c r="AN21" i="52"/>
  <c r="AU21" i="52"/>
  <c r="BI21" i="52"/>
  <c r="E21" i="52"/>
  <c r="L37" i="52"/>
  <c r="E37" i="52"/>
  <c r="D34" i="52"/>
  <c r="D36" i="52"/>
  <c r="D13" i="51"/>
  <c r="D26" i="52"/>
  <c r="D26" i="51"/>
  <c r="D19" i="40"/>
  <c r="D15" i="45"/>
  <c r="D35" i="33"/>
  <c r="D32" i="33"/>
  <c r="D34" i="33"/>
  <c r="D16" i="33"/>
  <c r="D7" i="33"/>
  <c r="D38" i="33"/>
  <c r="D20" i="33"/>
  <c r="D8" i="52"/>
  <c r="D20" i="51"/>
  <c r="D28" i="51"/>
  <c r="D25" i="51"/>
  <c r="D35" i="51"/>
  <c r="D23" i="51"/>
  <c r="D27" i="51"/>
  <c r="D12" i="51"/>
  <c r="D8" i="33"/>
  <c r="D28" i="52"/>
  <c r="D14" i="33"/>
  <c r="D22" i="33"/>
  <c r="D17" i="33"/>
  <c r="D22" i="52"/>
  <c r="D18" i="52"/>
  <c r="D30" i="52"/>
  <c r="D5" i="52"/>
  <c r="D10" i="52"/>
  <c r="D27" i="52"/>
  <c r="D39" i="51"/>
  <c r="D28" i="33"/>
  <c r="D26" i="33"/>
  <c r="E8" i="54"/>
  <c r="D8" i="54"/>
  <c r="E13" i="54"/>
  <c r="D13" i="54"/>
  <c r="E14" i="54"/>
  <c r="D14" i="54"/>
  <c r="E5" i="54"/>
  <c r="D5" i="54"/>
  <c r="E12" i="54"/>
  <c r="D12" i="54"/>
  <c r="E9" i="54"/>
  <c r="D9" i="54"/>
  <c r="E6" i="54"/>
  <c r="D6" i="54"/>
  <c r="E4" i="54"/>
  <c r="D4" i="54"/>
  <c r="E11" i="54"/>
  <c r="D11" i="54"/>
  <c r="E10" i="54"/>
  <c r="D10" i="54"/>
  <c r="E7" i="54"/>
  <c r="D7" i="54"/>
  <c r="D14" i="53"/>
  <c r="D15" i="53"/>
  <c r="D11" i="53"/>
  <c r="D9" i="53"/>
  <c r="D7" i="53"/>
  <c r="D16" i="53"/>
  <c r="D5" i="53"/>
  <c r="D17" i="53"/>
  <c r="D12" i="53"/>
  <c r="D13" i="53"/>
  <c r="D4" i="53"/>
  <c r="D8" i="53"/>
  <c r="D6" i="53"/>
  <c r="D23" i="52"/>
  <c r="D20" i="52"/>
  <c r="D17" i="52"/>
  <c r="D13" i="52"/>
  <c r="D31" i="52"/>
  <c r="D14" i="52"/>
  <c r="D21" i="52"/>
  <c r="D39" i="52"/>
  <c r="D9" i="52"/>
  <c r="D19" i="52"/>
  <c r="D16" i="52"/>
  <c r="D33" i="52"/>
  <c r="D37" i="52"/>
  <c r="D38" i="52"/>
  <c r="D7" i="52"/>
  <c r="D4" i="52"/>
  <c r="D29" i="52"/>
  <c r="D24" i="52"/>
  <c r="D6" i="52"/>
  <c r="D15" i="52"/>
  <c r="D11" i="52"/>
  <c r="D16" i="51"/>
  <c r="D21" i="51"/>
  <c r="D8" i="51"/>
  <c r="D6" i="51"/>
  <c r="D17" i="51"/>
  <c r="D4" i="51"/>
  <c r="D10" i="51"/>
  <c r="D33" i="51"/>
  <c r="D34" i="51"/>
  <c r="D36" i="51"/>
  <c r="D37" i="51"/>
  <c r="D38" i="51"/>
  <c r="D11" i="51"/>
  <c r="D24" i="51"/>
  <c r="D30" i="51"/>
  <c r="D31" i="51"/>
  <c r="D9" i="51"/>
  <c r="D32" i="51"/>
  <c r="D7" i="51"/>
  <c r="D14" i="51"/>
  <c r="D22" i="51"/>
  <c r="D29" i="51"/>
  <c r="D9" i="50"/>
  <c r="D6" i="50"/>
  <c r="D8" i="50"/>
  <c r="D5" i="50"/>
  <c r="D7" i="50"/>
  <c r="E8" i="49"/>
  <c r="D8" i="49"/>
  <c r="E7" i="49"/>
  <c r="D7" i="49"/>
  <c r="E9" i="49"/>
  <c r="D9" i="49"/>
  <c r="E4" i="49"/>
  <c r="D4" i="49"/>
  <c r="E4" i="48"/>
  <c r="E6" i="48"/>
  <c r="D6" i="48"/>
  <c r="E9" i="48"/>
  <c r="D9" i="48"/>
  <c r="E11" i="48"/>
  <c r="D11" i="48"/>
  <c r="E8" i="48"/>
  <c r="D8" i="48"/>
  <c r="E7" i="48"/>
  <c r="D7" i="48"/>
  <c r="D5" i="48"/>
  <c r="D4" i="48"/>
  <c r="E16" i="47"/>
  <c r="E14" i="47"/>
  <c r="E5" i="47"/>
  <c r="E6" i="47"/>
  <c r="E9" i="47"/>
  <c r="E17" i="47"/>
  <c r="E8" i="47"/>
  <c r="E10" i="47"/>
  <c r="E11" i="47"/>
  <c r="E12" i="47"/>
  <c r="E13" i="47"/>
  <c r="E7" i="47"/>
  <c r="E15" i="47"/>
  <c r="D17" i="47"/>
  <c r="D9" i="47"/>
  <c r="D6" i="47"/>
  <c r="D5" i="47"/>
  <c r="D14" i="47"/>
  <c r="D16" i="47"/>
  <c r="D15" i="47"/>
  <c r="D7" i="47"/>
  <c r="D13" i="47"/>
  <c r="D4" i="47"/>
  <c r="D12" i="47"/>
  <c r="D11" i="47"/>
  <c r="D10" i="47"/>
  <c r="D8" i="47"/>
  <c r="D15" i="46"/>
  <c r="D18" i="46"/>
  <c r="D12" i="46"/>
  <c r="D14" i="46"/>
  <c r="D11" i="46"/>
  <c r="D13" i="46"/>
  <c r="D5" i="46"/>
  <c r="D6" i="46"/>
  <c r="D16" i="46"/>
  <c r="D10" i="46"/>
  <c r="D9" i="46"/>
  <c r="D4" i="46"/>
  <c r="D7" i="46"/>
  <c r="D11" i="45"/>
  <c r="D16" i="45"/>
  <c r="D12" i="45"/>
  <c r="D19" i="45"/>
  <c r="D10" i="45"/>
  <c r="D8" i="45"/>
  <c r="D9" i="45"/>
  <c r="D13" i="45"/>
  <c r="L20" i="45"/>
  <c r="E20" i="45"/>
  <c r="D20" i="45"/>
  <c r="D17" i="45"/>
  <c r="D6" i="45"/>
  <c r="D7" i="45"/>
  <c r="D4" i="45"/>
  <c r="D5" i="45"/>
  <c r="D15" i="44"/>
  <c r="D11" i="44"/>
  <c r="D6" i="44"/>
  <c r="D14" i="44"/>
  <c r="D12" i="44"/>
  <c r="D4" i="44"/>
  <c r="D9" i="44"/>
  <c r="D7" i="44"/>
  <c r="D10" i="44"/>
  <c r="E8" i="43"/>
  <c r="E6" i="43"/>
  <c r="E13" i="43"/>
  <c r="E5" i="43"/>
  <c r="E7" i="43"/>
  <c r="E12" i="43"/>
  <c r="E11" i="43"/>
  <c r="E10" i="43"/>
  <c r="E9" i="43"/>
  <c r="E4" i="43"/>
  <c r="D6" i="42"/>
  <c r="D15" i="42"/>
  <c r="D11" i="42"/>
  <c r="D16" i="42"/>
  <c r="D13" i="42"/>
  <c r="D17" i="42"/>
  <c r="D18" i="42"/>
  <c r="D9" i="42"/>
  <c r="D7" i="42"/>
  <c r="D14" i="42"/>
  <c r="D5" i="42"/>
  <c r="D8" i="42"/>
  <c r="D4" i="42"/>
  <c r="D12" i="42"/>
  <c r="D10" i="42"/>
  <c r="D17" i="40"/>
  <c r="D16" i="40"/>
  <c r="D4" i="40"/>
  <c r="D18" i="40"/>
  <c r="D13" i="40"/>
  <c r="D6" i="40"/>
  <c r="D15" i="40"/>
  <c r="D11" i="40"/>
  <c r="D12" i="40"/>
  <c r="D7" i="40"/>
  <c r="D14" i="40"/>
  <c r="D9" i="40"/>
  <c r="D5" i="40"/>
  <c r="D8" i="40"/>
  <c r="E11" i="39"/>
  <c r="E10" i="39"/>
  <c r="E15" i="39"/>
  <c r="E16" i="39"/>
  <c r="E12" i="39"/>
  <c r="E8" i="39"/>
  <c r="E7" i="39"/>
  <c r="E13" i="39"/>
  <c r="E14" i="39"/>
  <c r="E4" i="39"/>
  <c r="E9" i="39"/>
  <c r="E6" i="39"/>
  <c r="E5" i="39"/>
  <c r="E16" i="38"/>
  <c r="E7" i="38"/>
  <c r="E14" i="38"/>
  <c r="E9" i="38"/>
  <c r="E10" i="38"/>
  <c r="E15" i="38"/>
  <c r="E12" i="38"/>
  <c r="E6" i="38"/>
  <c r="E4" i="38"/>
  <c r="E8" i="38"/>
  <c r="E5" i="38"/>
  <c r="D10" i="33"/>
  <c r="D4" i="33"/>
  <c r="D9" i="33"/>
  <c r="D21" i="33"/>
  <c r="D15" i="33"/>
  <c r="D12" i="33"/>
  <c r="D19" i="33"/>
  <c r="D11" i="33"/>
  <c r="D33" i="33"/>
  <c r="D37" i="33"/>
  <c r="D5" i="33"/>
  <c r="D24" i="33"/>
  <c r="D31" i="33"/>
  <c r="D23" i="33"/>
  <c r="AG9" i="8"/>
  <c r="AN9" i="8"/>
  <c r="AU9" i="8"/>
  <c r="BB9" i="8"/>
  <c r="BI9" i="8"/>
  <c r="BP9" i="8"/>
  <c r="L7" i="8"/>
  <c r="Z7" i="8"/>
  <c r="AG7" i="8"/>
  <c r="AN7" i="8"/>
  <c r="AU7" i="8"/>
  <c r="BB7" i="8"/>
  <c r="BI7" i="8"/>
  <c r="BP7" i="8"/>
  <c r="E7" i="8"/>
  <c r="D7" i="8"/>
  <c r="L12" i="8"/>
  <c r="S4" i="8"/>
  <c r="Z4" i="8"/>
  <c r="AG4" i="8"/>
  <c r="AN4" i="8"/>
  <c r="AU4" i="8"/>
  <c r="BB4" i="8"/>
  <c r="BI4" i="8"/>
  <c r="BP4" i="8"/>
  <c r="S12" i="8"/>
  <c r="Z12" i="8"/>
  <c r="AG12" i="8"/>
  <c r="AN12" i="8"/>
  <c r="AU12" i="8"/>
  <c r="BB12" i="8"/>
  <c r="BI12" i="8"/>
  <c r="BP12" i="8"/>
  <c r="E12" i="8"/>
  <c r="L13" i="8"/>
  <c r="S5" i="8"/>
  <c r="Z5" i="8"/>
  <c r="AG5" i="8"/>
  <c r="AN5" i="8"/>
  <c r="AU5" i="8"/>
  <c r="BB5" i="8"/>
  <c r="BI5" i="8"/>
  <c r="BP5" i="8"/>
  <c r="S13" i="8"/>
  <c r="Z13" i="8"/>
  <c r="AG13" i="8"/>
  <c r="AN13" i="8"/>
  <c r="AU13" i="8"/>
  <c r="BB13" i="8"/>
  <c r="BI13" i="8"/>
  <c r="BP13" i="8"/>
  <c r="E13" i="8"/>
  <c r="L14" i="8"/>
  <c r="S8" i="8"/>
  <c r="Z8" i="8"/>
  <c r="AG6" i="8"/>
  <c r="AN6" i="8"/>
  <c r="AU6" i="8"/>
  <c r="BB6" i="8"/>
  <c r="BI6" i="8"/>
  <c r="BP6" i="8"/>
  <c r="S14" i="8"/>
  <c r="Z14" i="8"/>
  <c r="AG14" i="8"/>
  <c r="AN14" i="8"/>
  <c r="AU14" i="8"/>
  <c r="BB14" i="8"/>
  <c r="BI14" i="8"/>
  <c r="BP14" i="8"/>
  <c r="E14" i="8"/>
  <c r="L4" i="8"/>
  <c r="S6" i="8"/>
  <c r="Z6" i="8"/>
  <c r="E4" i="8"/>
  <c r="D4" i="8"/>
  <c r="L5" i="8"/>
  <c r="S10" i="8"/>
  <c r="Z10" i="8"/>
  <c r="AG8" i="8"/>
  <c r="AN8" i="8"/>
  <c r="AU8" i="8"/>
  <c r="BB8" i="8"/>
  <c r="BI8" i="8"/>
  <c r="BP8" i="8"/>
  <c r="E5" i="8"/>
  <c r="D5" i="8"/>
  <c r="L8" i="8"/>
  <c r="S9" i="8"/>
  <c r="Z9" i="8"/>
  <c r="AG10" i="8"/>
  <c r="AN10" i="8"/>
  <c r="AU10" i="8"/>
  <c r="BB10" i="8"/>
  <c r="BI10" i="8"/>
  <c r="BP10" i="8"/>
  <c r="E8" i="8"/>
  <c r="D8" i="8"/>
  <c r="L6" i="8"/>
  <c r="S11" i="8"/>
  <c r="Z11" i="8"/>
  <c r="AG11" i="8"/>
  <c r="AN11" i="8"/>
  <c r="AU11" i="8"/>
  <c r="BB11" i="8"/>
  <c r="BI11" i="8"/>
  <c r="BP11" i="8"/>
  <c r="E6" i="8"/>
  <c r="D6" i="8"/>
  <c r="L10" i="8"/>
  <c r="E10" i="8"/>
  <c r="D10" i="8"/>
  <c r="L9" i="8"/>
  <c r="E9" i="8"/>
  <c r="D9" i="8"/>
  <c r="L11" i="8"/>
  <c r="E11" i="8"/>
  <c r="D11" i="8"/>
  <c r="D6" i="33"/>
  <c r="E36" i="33"/>
  <c r="D36" i="33"/>
</calcChain>
</file>

<file path=xl/sharedStrings.xml><?xml version="1.0" encoding="utf-8"?>
<sst xmlns="http://schemas.openxmlformats.org/spreadsheetml/2006/main" count="1556" uniqueCount="342">
  <si>
    <t>#</t>
  </si>
  <si>
    <t>cheval</t>
  </si>
  <si>
    <t>cavalier</t>
  </si>
  <si>
    <t>pointage retenu (5)</t>
  </si>
  <si>
    <t>pointage total</t>
  </si>
  <si>
    <t xml:space="preserve">Printanier </t>
  </si>
  <si>
    <t>annulé Cowansville</t>
  </si>
  <si>
    <t xml:space="preserve">Poney-Club </t>
  </si>
  <si>
    <t>Equi-D 1</t>
  </si>
  <si>
    <t xml:space="preserve">Lac Brome 1 </t>
  </si>
  <si>
    <t xml:space="preserve">Equi-D 2 </t>
  </si>
  <si>
    <t xml:space="preserve">Bromont </t>
  </si>
  <si>
    <t>Lac Brome 2 (finale)</t>
  </si>
  <si>
    <t>pos</t>
  </si>
  <si>
    <t>pts</t>
  </si>
  <si>
    <t>total</t>
  </si>
  <si>
    <t>nombre de participants</t>
  </si>
  <si>
    <t>Roméo</t>
  </si>
  <si>
    <t>Geneviève Leduc</t>
  </si>
  <si>
    <t>Toxedo</t>
  </si>
  <si>
    <t>Julianne Payeur</t>
  </si>
  <si>
    <t>Savanna</t>
  </si>
  <si>
    <t>Ariane Gagné-Brossard</t>
  </si>
  <si>
    <t>Griffin</t>
  </si>
  <si>
    <t>Florence Sansoucy-Gendron</t>
  </si>
  <si>
    <t>VIP</t>
  </si>
  <si>
    <t>Kelly Thibodeau</t>
  </si>
  <si>
    <t>Nutella</t>
  </si>
  <si>
    <t>Raphaelle Bertrand</t>
  </si>
  <si>
    <t>Carpe Diem</t>
  </si>
  <si>
    <t>Catherine Dechenault</t>
  </si>
  <si>
    <t>Over Sky</t>
  </si>
  <si>
    <t>Justine Parenteau</t>
  </si>
  <si>
    <t>Rubis de Lys</t>
  </si>
  <si>
    <t>Jade Lamontagne</t>
  </si>
  <si>
    <t>Catalina ISF</t>
  </si>
  <si>
    <t>Natasha El-Chaer</t>
  </si>
  <si>
    <t>Fetzer</t>
  </si>
  <si>
    <t>Ariane Morel-Maultauro</t>
  </si>
  <si>
    <t>Mathieu Allard</t>
  </si>
  <si>
    <t>Shoteka</t>
  </si>
  <si>
    <t>Tuxedo</t>
  </si>
  <si>
    <t>Eska</t>
  </si>
  <si>
    <t>Emma-Rose Dumaine</t>
  </si>
  <si>
    <t>Vanessa Raymond</t>
  </si>
  <si>
    <t>Eva Beauregard</t>
  </si>
  <si>
    <t>Ariane Paradis</t>
  </si>
  <si>
    <t>Maite Langlois</t>
  </si>
  <si>
    <t>Marie-France Nadeau</t>
  </si>
  <si>
    <t>ptst</t>
  </si>
  <si>
    <t>Raindrop's Lover</t>
  </si>
  <si>
    <t>Savana</t>
  </si>
  <si>
    <t>Arianne Gagne Brossard</t>
  </si>
  <si>
    <t>Donatello</t>
  </si>
  <si>
    <t>Emilie Beaudin</t>
  </si>
  <si>
    <t>Marie Laurence Morin</t>
  </si>
  <si>
    <t>Worth While</t>
  </si>
  <si>
    <t>Viva's Vixen</t>
  </si>
  <si>
    <t>Nahida Cloutier</t>
  </si>
  <si>
    <t>Printanier</t>
  </si>
  <si>
    <t>Cowansville</t>
  </si>
  <si>
    <t>Sansoucy I</t>
  </si>
  <si>
    <t>Pony Club</t>
  </si>
  <si>
    <t>Finale Bromont</t>
  </si>
  <si>
    <t>Sansoucy II</t>
  </si>
  <si>
    <t>Lac Brome II</t>
  </si>
  <si>
    <t>Lac Brome I</t>
  </si>
  <si>
    <t>Tango</t>
  </si>
  <si>
    <t>Kimberley-Ann Lachapelle</t>
  </si>
  <si>
    <t>Gandalf</t>
  </si>
  <si>
    <t>Oakley</t>
  </si>
  <si>
    <t>Charlotte Beaudin</t>
  </si>
  <si>
    <t>LA</t>
  </si>
  <si>
    <t>Bailey's Royale</t>
  </si>
  <si>
    <t>Elodie Lemieux</t>
  </si>
  <si>
    <t>tot</t>
  </si>
  <si>
    <t>annulé</t>
  </si>
  <si>
    <t xml:space="preserve">pointage retenu </t>
  </si>
  <si>
    <t>pointage retenu (6)</t>
  </si>
  <si>
    <t xml:space="preserve">Finale </t>
  </si>
  <si>
    <t>Winterfell</t>
  </si>
  <si>
    <t>Marie-Christine Simard</t>
  </si>
  <si>
    <t>The Key to Success</t>
  </si>
  <si>
    <t>Amélie Blais</t>
  </si>
  <si>
    <t>Pedro</t>
  </si>
  <si>
    <t>Abigail Ritchie</t>
  </si>
  <si>
    <t>Alley Cat</t>
  </si>
  <si>
    <t>Marie-Eve L'Africain</t>
  </si>
  <si>
    <t>Touch of Class</t>
  </si>
  <si>
    <t>Élodie Larocque</t>
  </si>
  <si>
    <t>Samuelle Paradis</t>
  </si>
  <si>
    <t>Promesse D'Allégresse</t>
  </si>
  <si>
    <t>Barrington</t>
  </si>
  <si>
    <t>Laurence Lacoste-Lebuis</t>
  </si>
  <si>
    <t>Arianne Gagne-Brossard</t>
  </si>
  <si>
    <t>Diva</t>
  </si>
  <si>
    <t>Michelle Sharp</t>
  </si>
  <si>
    <t>Bianca</t>
  </si>
  <si>
    <t>Charlie Bousada</t>
  </si>
  <si>
    <t>Cruise Control</t>
  </si>
  <si>
    <t>Anne-Sophie Daoust</t>
  </si>
  <si>
    <t>Angélique Poirier</t>
  </si>
  <si>
    <t>Orlando</t>
  </si>
  <si>
    <t>Stephanie Keroack</t>
  </si>
  <si>
    <t>Bougresse</t>
  </si>
  <si>
    <t>Camille Bedard</t>
  </si>
  <si>
    <t>Kenya</t>
  </si>
  <si>
    <t>Catherine Gosselin Malo</t>
  </si>
  <si>
    <t>Brutus De Tandem</t>
  </si>
  <si>
    <t>Alexanne St-Jacques</t>
  </si>
  <si>
    <t>Maité Langlois</t>
  </si>
  <si>
    <t>Promesse d'Allégresse</t>
  </si>
  <si>
    <t>Perle</t>
  </si>
  <si>
    <t>Ella Poitrimoult</t>
  </si>
  <si>
    <t>Boston Dots Jessie</t>
  </si>
  <si>
    <t>Jade Rodier</t>
  </si>
  <si>
    <t>Raindrop's lover</t>
  </si>
  <si>
    <t>Mademoiselle</t>
  </si>
  <si>
    <t>Anne-Marie Proulx</t>
  </si>
  <si>
    <t>Catherine Laliberté</t>
  </si>
  <si>
    <t>Coeur de Caramel</t>
  </si>
  <si>
    <t>Emma Fontaine</t>
  </si>
  <si>
    <t>Justine Rivard</t>
  </si>
  <si>
    <t>Trouble Today</t>
  </si>
  <si>
    <t>Camille Lavie</t>
  </si>
  <si>
    <t>Bodacious Slew</t>
  </si>
  <si>
    <t>Caroline Bayette</t>
  </si>
  <si>
    <t>Diablo</t>
  </si>
  <si>
    <t>Elyanne Boyer Lamarche</t>
  </si>
  <si>
    <t>Open Mind</t>
  </si>
  <si>
    <t>Laurence Breton</t>
  </si>
  <si>
    <t>Licoris HB</t>
  </si>
  <si>
    <t>Julien Dussault</t>
  </si>
  <si>
    <t>Miss Touki</t>
  </si>
  <si>
    <t>Laurence Pibarot</t>
  </si>
  <si>
    <t>Billy the Kid</t>
  </si>
  <si>
    <t>Angelica Bergman</t>
  </si>
  <si>
    <t>Make me Dream</t>
  </si>
  <si>
    <t>Megan Paquette</t>
  </si>
  <si>
    <t>Mr Blacky</t>
  </si>
  <si>
    <t>Sophie Payeur</t>
  </si>
  <si>
    <t>Capitaine Crochet</t>
  </si>
  <si>
    <t>Lucie-Maude Lepine</t>
  </si>
  <si>
    <t>Laura Gatambira</t>
  </si>
  <si>
    <t>Livia Jasmin</t>
  </si>
  <si>
    <t>Flicka</t>
  </si>
  <si>
    <t>Zoe Chartrand</t>
  </si>
  <si>
    <t>Amigo</t>
  </si>
  <si>
    <t>Audrey Mendes</t>
  </si>
  <si>
    <t>Audrey-Ann Gaucher</t>
  </si>
  <si>
    <t>Beach Bum</t>
  </si>
  <si>
    <t>Florence Côté</t>
  </si>
  <si>
    <t>Mila Houde</t>
  </si>
  <si>
    <t>The Key to success</t>
  </si>
  <si>
    <t>Ebenia</t>
  </si>
  <si>
    <t>Good Shady</t>
  </si>
  <si>
    <t>Maude Grenier</t>
  </si>
  <si>
    <t>Honey Moon</t>
  </si>
  <si>
    <t>Aimée Blais-Champigny</t>
  </si>
  <si>
    <t>Solid Gold</t>
  </si>
  <si>
    <t>Marie-Michaela Longval</t>
  </si>
  <si>
    <t>Casanova</t>
  </si>
  <si>
    <t>Rebecca Mathieu</t>
  </si>
  <si>
    <t>Now Glenbrook</t>
  </si>
  <si>
    <t>Eve St-James</t>
  </si>
  <si>
    <t>Ameva Expressive</t>
  </si>
  <si>
    <t>amélie Sicard-Dequoy</t>
  </si>
  <si>
    <t>Dahlia Sansfacon</t>
  </si>
  <si>
    <t>Salsa</t>
  </si>
  <si>
    <t>Sarah-Maude Michel</t>
  </si>
  <si>
    <t>Doudeli</t>
  </si>
  <si>
    <t>Laurie Deschambeault</t>
  </si>
  <si>
    <t>Marie-Laurence Morin</t>
  </si>
  <si>
    <t>Shooting Star</t>
  </si>
  <si>
    <t>Elizabeth Gosselin</t>
  </si>
  <si>
    <t>George Jones</t>
  </si>
  <si>
    <t>Anne-Renee Rodrigue</t>
  </si>
  <si>
    <t>Rivercross Berty</t>
  </si>
  <si>
    <t>Valerie Dewald</t>
  </si>
  <si>
    <t xml:space="preserve">LA </t>
  </si>
  <si>
    <t>Paul Bélanger</t>
  </si>
  <si>
    <t>Picsou cec</t>
  </si>
  <si>
    <t>Louis-David Labbe</t>
  </si>
  <si>
    <t>Fresco Aventura</t>
  </si>
  <si>
    <t>Juliette Bonin</t>
  </si>
  <si>
    <t>Devon lii</t>
  </si>
  <si>
    <t>Jessica Sutton</t>
  </si>
  <si>
    <t>Just</t>
  </si>
  <si>
    <t>Isabelle Bessette</t>
  </si>
  <si>
    <t>Sultan de Senna</t>
  </si>
  <si>
    <t>Jean Renaud</t>
  </si>
  <si>
    <t>Timing is Everything</t>
  </si>
  <si>
    <t>Gabriele Fontaine</t>
  </si>
  <si>
    <t>Flirt d'Été</t>
  </si>
  <si>
    <t>Victoria Lombart</t>
  </si>
  <si>
    <t>Breeze</t>
  </si>
  <si>
    <t>Roxanne Gamache</t>
  </si>
  <si>
    <t>Show your colors</t>
  </si>
  <si>
    <t>Léa Kim Allen Hébert</t>
  </si>
  <si>
    <t>Charlotte Marquis-Bruneau</t>
  </si>
  <si>
    <t>Brutus de Tandem</t>
  </si>
  <si>
    <t>Indisun</t>
  </si>
  <si>
    <t>Queen Bee</t>
  </si>
  <si>
    <t>Hammah Hashman</t>
  </si>
  <si>
    <t>Cordon rouge</t>
  </si>
  <si>
    <t>Camille Théberge-Ménard</t>
  </si>
  <si>
    <t>Bullet Proof</t>
  </si>
  <si>
    <t>Electric Sox</t>
  </si>
  <si>
    <t>Vanity</t>
  </si>
  <si>
    <t>Morgan Hartley</t>
  </si>
  <si>
    <t>Catalina Isf</t>
  </si>
  <si>
    <t>Natasha Dionne El Chaer</t>
  </si>
  <si>
    <t>Esf Comtessa</t>
  </si>
  <si>
    <t>Chantal Rossignol</t>
  </si>
  <si>
    <t>Electric Socks</t>
  </si>
  <si>
    <t>Zelda B</t>
  </si>
  <si>
    <t>Michel Littee</t>
  </si>
  <si>
    <t>Léa-Kim Allen Hébert</t>
  </si>
  <si>
    <t>Charlotte Marquis Bruneau</t>
  </si>
  <si>
    <t>Ella Poitrinoult</t>
  </si>
  <si>
    <t>Wake up Call</t>
  </si>
  <si>
    <t>Olivia Favretto</t>
  </si>
  <si>
    <t>Bellissima</t>
  </si>
  <si>
    <t>Marie-Soleil Morin</t>
  </si>
  <si>
    <t>Fluffy</t>
  </si>
  <si>
    <t>Eva-Maria Sorge</t>
  </si>
  <si>
    <t>Ariane Gagné Brossard</t>
  </si>
  <si>
    <t>poney</t>
  </si>
  <si>
    <t>L</t>
  </si>
  <si>
    <t>M</t>
  </si>
  <si>
    <t>Georgia Peach</t>
  </si>
  <si>
    <t>Caroube</t>
  </si>
  <si>
    <t>Maita Dion Barré</t>
  </si>
  <si>
    <t>Aimée Blais Champigny</t>
  </si>
  <si>
    <t>Raindrop's lover / Georgia Peach</t>
  </si>
  <si>
    <t>Maita Dion-Barré</t>
  </si>
  <si>
    <t>E</t>
  </si>
  <si>
    <t>A</t>
  </si>
  <si>
    <t>Arianne Gagné Brossard</t>
  </si>
  <si>
    <t>Ella Potrimoult</t>
  </si>
  <si>
    <t>Sky</t>
  </si>
  <si>
    <t>Alison Roy</t>
  </si>
  <si>
    <t>Powder Monkey</t>
  </si>
  <si>
    <t>Louisiane Alarie</t>
  </si>
  <si>
    <t>E / A</t>
  </si>
  <si>
    <t>Ad</t>
  </si>
  <si>
    <t>Bailey's royale</t>
  </si>
  <si>
    <t xml:space="preserve">A </t>
  </si>
  <si>
    <t>Kenya / Orlando</t>
  </si>
  <si>
    <t xml:space="preserve">Bougresse </t>
  </si>
  <si>
    <t>Picsou CEC</t>
  </si>
  <si>
    <t>Devon III</t>
  </si>
  <si>
    <t>Domanda</t>
  </si>
  <si>
    <t>Vahinee</t>
  </si>
  <si>
    <t>Brigitte Bilodeau</t>
  </si>
  <si>
    <t>Everest</t>
  </si>
  <si>
    <t>Laurie Jette</t>
  </si>
  <si>
    <t>Cabral</t>
  </si>
  <si>
    <t>Julianne Lussier</t>
  </si>
  <si>
    <t>Ballerina / Stella</t>
  </si>
  <si>
    <t>127 / 283</t>
  </si>
  <si>
    <t>Katie Fontaine</t>
  </si>
  <si>
    <t>Shanel</t>
  </si>
  <si>
    <t>Maxim Bergeron</t>
  </si>
  <si>
    <t>242 / 239</t>
  </si>
  <si>
    <t>Monaco du logis</t>
  </si>
  <si>
    <t>Anne-Marie Jodoin</t>
  </si>
  <si>
    <t>Milo</t>
  </si>
  <si>
    <t>Rozie</t>
  </si>
  <si>
    <t>Once upon a time</t>
  </si>
  <si>
    <t>Pacino</t>
  </si>
  <si>
    <t>Austin Healy</t>
  </si>
  <si>
    <t>Sinatra</t>
  </si>
  <si>
    <t>Jack</t>
  </si>
  <si>
    <t>Kina</t>
  </si>
  <si>
    <t>Sascha Gouge</t>
  </si>
  <si>
    <t>Rose-Zalie Jutras</t>
  </si>
  <si>
    <t>Cordon Rouge</t>
  </si>
  <si>
    <t>Camille Théberge- Ménard</t>
  </si>
  <si>
    <t>Éloise Lamarre</t>
  </si>
  <si>
    <t>Catherine Ritchie</t>
  </si>
  <si>
    <t>Annabelle Duffar-Calder</t>
  </si>
  <si>
    <t>Emmanuelle Mongeon</t>
  </si>
  <si>
    <t>Eve Rompre</t>
  </si>
  <si>
    <t>Sabie Therrien</t>
  </si>
  <si>
    <t>Blue Eyes</t>
  </si>
  <si>
    <t>What a girl want</t>
  </si>
  <si>
    <t>Justine Cloutier</t>
  </si>
  <si>
    <t>125 / 325</t>
  </si>
  <si>
    <t>Shoteka / Blue Eyes</t>
  </si>
  <si>
    <t>Mamma Mia</t>
  </si>
  <si>
    <t>Hocus Pocus</t>
  </si>
  <si>
    <t>Samara Roberge</t>
  </si>
  <si>
    <t>E.H Carmello</t>
  </si>
  <si>
    <t>Fresco Aventure</t>
  </si>
  <si>
    <t>Winterfel</t>
  </si>
  <si>
    <t>Meghan Gagnon</t>
  </si>
  <si>
    <t>Rosemarie Pelletier</t>
  </si>
  <si>
    <t>Marie Labrecque</t>
  </si>
  <si>
    <t>105 / 273</t>
  </si>
  <si>
    <t>275 / 122</t>
  </si>
  <si>
    <t>Bellissima / Savanna</t>
  </si>
  <si>
    <t>Falko</t>
  </si>
  <si>
    <t>Camille Thomson</t>
  </si>
  <si>
    <t>Morane Gobeil</t>
  </si>
  <si>
    <t>Mathilde St-pierre</t>
  </si>
  <si>
    <t>Fiona</t>
  </si>
  <si>
    <t>Erika Sky-Boisvert</t>
  </si>
  <si>
    <t>Morton's catbalou</t>
  </si>
  <si>
    <t>Jasmine</t>
  </si>
  <si>
    <t>Apparence</t>
  </si>
  <si>
    <t>Clara Rivard</t>
  </si>
  <si>
    <t>Brooklyn</t>
  </si>
  <si>
    <t>Sophia Dubois</t>
  </si>
  <si>
    <t>Tyra</t>
  </si>
  <si>
    <t>Frederique Decelles</t>
  </si>
  <si>
    <t>Stella</t>
  </si>
  <si>
    <t>Sarah Gatambira</t>
  </si>
  <si>
    <t>Rivercross Bleinheim</t>
  </si>
  <si>
    <t>Erika Sky Boisvert</t>
  </si>
  <si>
    <t>Petite Melodie</t>
  </si>
  <si>
    <t>Naomy Lequin</t>
  </si>
  <si>
    <t>Picolo</t>
  </si>
  <si>
    <t>Zoe Cardinal</t>
  </si>
  <si>
    <t>Delight</t>
  </si>
  <si>
    <t>Beaulieu's Catalina</t>
  </si>
  <si>
    <t>Béatrice Breton</t>
  </si>
  <si>
    <t>TW Ivanhoe Rosen</t>
  </si>
  <si>
    <t>Stephanie Lessard</t>
  </si>
  <si>
    <t>Morton's cat balou</t>
  </si>
  <si>
    <t>Princess</t>
  </si>
  <si>
    <t>Macadam</t>
  </si>
  <si>
    <t>Leandre Gaucher</t>
  </si>
  <si>
    <t>181 /328</t>
  </si>
  <si>
    <t>The Key to Success / Hermes</t>
  </si>
  <si>
    <t xml:space="preserve">Alley Cat </t>
  </si>
  <si>
    <t>Keyra Steven</t>
  </si>
  <si>
    <t>Carpinetto</t>
  </si>
  <si>
    <t>Elana Thibault</t>
  </si>
  <si>
    <t>Onyx de la nuit</t>
  </si>
  <si>
    <t>Patricia Elias</t>
  </si>
  <si>
    <t>Zinia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</si>
</sst>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0" xfId="0" applyFill="1"/>
    <xf numFmtId="0" fontId="1" fillId="6" borderId="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4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vertical="center"/>
    </xf>
    <xf numFmtId="0" fontId="3" fillId="10" borderId="53" xfId="0" applyFont="1" applyFill="1" applyBorder="1" applyAlignment="1">
      <alignment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11" borderId="4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0" fillId="10" borderId="6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58" xfId="0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0" fillId="13" borderId="58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4" borderId="37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57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7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70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3" borderId="0" xfId="0" applyFill="1"/>
    <xf numFmtId="0" fontId="0" fillId="11" borderId="18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2" fontId="0" fillId="0" borderId="5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0" fillId="13" borderId="68" xfId="0" applyFill="1" applyBorder="1" applyAlignment="1">
      <alignment horizontal="center" vertical="center"/>
    </xf>
    <xf numFmtId="164" fontId="0" fillId="13" borderId="37" xfId="0" applyNumberFormat="1" applyFill="1" applyBorder="1" applyAlignment="1">
      <alignment horizontal="center" vertical="center"/>
    </xf>
    <xf numFmtId="164" fontId="0" fillId="13" borderId="49" xfId="0" applyNumberForma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2" borderId="63" xfId="0" applyFill="1" applyBorder="1" applyAlignment="1">
      <alignment horizontal="center" vertical="center"/>
    </xf>
    <xf numFmtId="0" fontId="0" fillId="12" borderId="56" xfId="0" applyFill="1" applyBorder="1" applyAlignment="1">
      <alignment horizontal="center" vertical="center"/>
    </xf>
    <xf numFmtId="0" fontId="0" fillId="11" borderId="62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66" xfId="0" applyFill="1" applyBorder="1" applyAlignment="1">
      <alignment horizontal="center" vertical="center"/>
    </xf>
    <xf numFmtId="0" fontId="0" fillId="11" borderId="64" xfId="0" applyFill="1" applyBorder="1" applyAlignment="1">
      <alignment horizontal="center" vertical="center"/>
    </xf>
    <xf numFmtId="0" fontId="0" fillId="11" borderId="67" xfId="0" applyFill="1" applyBorder="1" applyAlignment="1">
      <alignment horizontal="center" vertical="center"/>
    </xf>
    <xf numFmtId="0" fontId="0" fillId="10" borderId="0" xfId="0" applyFill="1"/>
    <xf numFmtId="0" fontId="0" fillId="0" borderId="69" xfId="0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8" fillId="10" borderId="55" xfId="0" applyFon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2" fontId="0" fillId="11" borderId="45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0" fontId="0" fillId="11" borderId="0" xfId="0" applyFill="1"/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1" fillId="14" borderId="39" xfId="0" applyFont="1" applyFill="1" applyBorder="1" applyAlignment="1">
      <alignment horizontal="center" vertical="center"/>
    </xf>
    <xf numFmtId="0" fontId="1" fillId="14" borderId="40" xfId="0" applyFont="1" applyFill="1" applyBorder="1" applyAlignment="1">
      <alignment horizontal="center" vertical="center"/>
    </xf>
    <xf numFmtId="0" fontId="1" fillId="14" borderId="41" xfId="0" applyFont="1" applyFill="1" applyBorder="1" applyAlignment="1">
      <alignment horizontal="center" vertical="center"/>
    </xf>
    <xf numFmtId="0" fontId="1" fillId="14" borderId="42" xfId="0" applyFont="1" applyFill="1" applyBorder="1" applyAlignment="1">
      <alignment horizontal="center" vertical="center"/>
    </xf>
    <xf numFmtId="0" fontId="1" fillId="14" borderId="43" xfId="0" applyFont="1" applyFill="1" applyBorder="1" applyAlignment="1">
      <alignment horizontal="center" vertical="center"/>
    </xf>
    <xf numFmtId="0" fontId="1" fillId="14" borderId="44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C1FFC1"/>
      <color rgb="FF00FF99"/>
      <color rgb="FF99FF99"/>
      <color rgb="FFCCFF99"/>
      <color rgb="FFA7FE98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workbookViewId="0">
      <selection activeCell="F1" sqref="F1:L1"/>
    </sheetView>
  </sheetViews>
  <sheetFormatPr baseColWidth="10" defaultColWidth="11.5" defaultRowHeight="14" x14ac:dyDescent="0"/>
  <cols>
    <col min="1" max="1" width="7" customWidth="1"/>
    <col min="2" max="2" width="15.1640625" customWidth="1"/>
    <col min="3" max="3" width="22.6640625" bestFit="1" customWidth="1"/>
    <col min="6" max="12" width="4.83203125" customWidth="1"/>
    <col min="13" max="16" width="1.6640625" customWidth="1"/>
    <col min="17" max="17" width="1" customWidth="1"/>
    <col min="18" max="18" width="1.33203125" hidden="1" customWidth="1"/>
    <col min="19" max="19" width="1.6640625" customWidth="1"/>
    <col min="20" max="33" width="4.83203125" customWidth="1"/>
    <col min="34" max="40" width="1.6640625" style="35" customWidth="1"/>
    <col min="41" max="68" width="4.83203125" customWidth="1"/>
  </cols>
  <sheetData>
    <row r="1" spans="1:68" ht="28.5" customHeight="1" thickTop="1">
      <c r="A1" s="204" t="s">
        <v>0</v>
      </c>
      <c r="B1" s="206" t="s">
        <v>1</v>
      </c>
      <c r="C1" s="206" t="s">
        <v>2</v>
      </c>
      <c r="D1" s="208" t="s">
        <v>3</v>
      </c>
      <c r="E1" s="210" t="s">
        <v>4</v>
      </c>
      <c r="F1" s="226" t="s">
        <v>5</v>
      </c>
      <c r="G1" s="227"/>
      <c r="H1" s="227"/>
      <c r="I1" s="227"/>
      <c r="J1" s="227"/>
      <c r="K1" s="227"/>
      <c r="L1" s="228"/>
      <c r="M1" s="229" t="s">
        <v>6</v>
      </c>
      <c r="N1" s="230"/>
      <c r="O1" s="230"/>
      <c r="P1" s="230"/>
      <c r="Q1" s="230"/>
      <c r="R1" s="230"/>
      <c r="S1" s="231"/>
      <c r="T1" s="226" t="s">
        <v>7</v>
      </c>
      <c r="U1" s="227"/>
      <c r="V1" s="227"/>
      <c r="W1" s="227"/>
      <c r="X1" s="227"/>
      <c r="Y1" s="227"/>
      <c r="Z1" s="228"/>
      <c r="AA1" s="201" t="s">
        <v>8</v>
      </c>
      <c r="AB1" s="202"/>
      <c r="AC1" s="202"/>
      <c r="AD1" s="202"/>
      <c r="AE1" s="202"/>
      <c r="AF1" s="202"/>
      <c r="AG1" s="203"/>
      <c r="AH1" s="229" t="s">
        <v>6</v>
      </c>
      <c r="AI1" s="230"/>
      <c r="AJ1" s="230"/>
      <c r="AK1" s="230"/>
      <c r="AL1" s="230"/>
      <c r="AM1" s="230"/>
      <c r="AN1" s="231"/>
      <c r="AO1" s="201" t="s">
        <v>9</v>
      </c>
      <c r="AP1" s="202"/>
      <c r="AQ1" s="202"/>
      <c r="AR1" s="202"/>
      <c r="AS1" s="202"/>
      <c r="AT1" s="202"/>
      <c r="AU1" s="203"/>
      <c r="AV1" s="214" t="s">
        <v>10</v>
      </c>
      <c r="AW1" s="215"/>
      <c r="AX1" s="215"/>
      <c r="AY1" s="215"/>
      <c r="AZ1" s="215"/>
      <c r="BA1" s="215"/>
      <c r="BB1" s="216"/>
      <c r="BC1" s="201" t="s">
        <v>11</v>
      </c>
      <c r="BD1" s="202"/>
      <c r="BE1" s="202"/>
      <c r="BF1" s="202"/>
      <c r="BG1" s="202"/>
      <c r="BH1" s="202"/>
      <c r="BI1" s="203"/>
      <c r="BJ1" s="217" t="s">
        <v>12</v>
      </c>
      <c r="BK1" s="215"/>
      <c r="BL1" s="215"/>
      <c r="BM1" s="215"/>
      <c r="BN1" s="215"/>
      <c r="BO1" s="215"/>
      <c r="BP1" s="218"/>
    </row>
    <row r="2" spans="1:68" ht="15" customHeight="1">
      <c r="A2" s="205"/>
      <c r="B2" s="207"/>
      <c r="C2" s="207"/>
      <c r="D2" s="209"/>
      <c r="E2" s="211"/>
      <c r="F2" s="10" t="s">
        <v>13</v>
      </c>
      <c r="G2" s="11" t="s">
        <v>14</v>
      </c>
      <c r="H2" s="11" t="s">
        <v>13</v>
      </c>
      <c r="I2" s="11" t="s">
        <v>14</v>
      </c>
      <c r="J2" s="11" t="s">
        <v>13</v>
      </c>
      <c r="K2" s="11" t="s">
        <v>14</v>
      </c>
      <c r="L2" s="12" t="s">
        <v>15</v>
      </c>
      <c r="M2" s="33" t="s">
        <v>13</v>
      </c>
      <c r="N2" s="33" t="s">
        <v>14</v>
      </c>
      <c r="O2" s="33" t="s">
        <v>13</v>
      </c>
      <c r="P2" s="33" t="s">
        <v>14</v>
      </c>
      <c r="Q2" s="33" t="s">
        <v>13</v>
      </c>
      <c r="R2" s="33" t="s">
        <v>14</v>
      </c>
      <c r="S2" s="34" t="s">
        <v>15</v>
      </c>
      <c r="T2" s="11" t="s">
        <v>13</v>
      </c>
      <c r="U2" s="11" t="s">
        <v>14</v>
      </c>
      <c r="V2" s="11" t="s">
        <v>13</v>
      </c>
      <c r="W2" s="11" t="s">
        <v>14</v>
      </c>
      <c r="X2" s="11" t="s">
        <v>13</v>
      </c>
      <c r="Y2" s="11" t="s">
        <v>14</v>
      </c>
      <c r="Z2" s="12" t="s">
        <v>15</v>
      </c>
      <c r="AA2" s="11" t="s">
        <v>13</v>
      </c>
      <c r="AB2" s="11" t="s">
        <v>14</v>
      </c>
      <c r="AC2" s="11" t="s">
        <v>13</v>
      </c>
      <c r="AD2" s="11" t="s">
        <v>14</v>
      </c>
      <c r="AE2" s="11" t="s">
        <v>13</v>
      </c>
      <c r="AF2" s="11" t="s">
        <v>14</v>
      </c>
      <c r="AG2" s="12" t="s">
        <v>15</v>
      </c>
      <c r="AH2" s="33" t="s">
        <v>13</v>
      </c>
      <c r="AI2" s="33" t="s">
        <v>14</v>
      </c>
      <c r="AJ2" s="33" t="s">
        <v>13</v>
      </c>
      <c r="AK2" s="33" t="s">
        <v>14</v>
      </c>
      <c r="AL2" s="33" t="s">
        <v>13</v>
      </c>
      <c r="AM2" s="33" t="s">
        <v>14</v>
      </c>
      <c r="AN2" s="36" t="s">
        <v>15</v>
      </c>
      <c r="AO2" s="10" t="s">
        <v>13</v>
      </c>
      <c r="AP2" s="11" t="s">
        <v>14</v>
      </c>
      <c r="AQ2" s="11" t="s">
        <v>13</v>
      </c>
      <c r="AR2" s="11" t="s">
        <v>14</v>
      </c>
      <c r="AS2" s="11" t="s">
        <v>13</v>
      </c>
      <c r="AT2" s="11" t="s">
        <v>14</v>
      </c>
      <c r="AU2" s="12" t="s">
        <v>15</v>
      </c>
      <c r="AV2" s="11" t="s">
        <v>13</v>
      </c>
      <c r="AW2" s="11" t="s">
        <v>14</v>
      </c>
      <c r="AX2" s="11" t="s">
        <v>13</v>
      </c>
      <c r="AY2" s="11" t="s">
        <v>14</v>
      </c>
      <c r="AZ2" s="11" t="s">
        <v>13</v>
      </c>
      <c r="BA2" s="11" t="s">
        <v>14</v>
      </c>
      <c r="BB2" s="12" t="s">
        <v>15</v>
      </c>
      <c r="BC2" s="11" t="s">
        <v>13</v>
      </c>
      <c r="BD2" s="11" t="s">
        <v>14</v>
      </c>
      <c r="BE2" s="11" t="s">
        <v>13</v>
      </c>
      <c r="BF2" s="11" t="s">
        <v>14</v>
      </c>
      <c r="BG2" s="11" t="s">
        <v>13</v>
      </c>
      <c r="BH2" s="11" t="s">
        <v>14</v>
      </c>
      <c r="BI2" s="12" t="s">
        <v>15</v>
      </c>
      <c r="BJ2" s="11" t="s">
        <v>13</v>
      </c>
      <c r="BK2" s="11" t="s">
        <v>14</v>
      </c>
      <c r="BL2" s="11" t="s">
        <v>13</v>
      </c>
      <c r="BM2" s="11" t="s">
        <v>14</v>
      </c>
      <c r="BN2" s="11" t="s">
        <v>13</v>
      </c>
      <c r="BO2" s="11" t="s">
        <v>14</v>
      </c>
      <c r="BP2" s="13" t="s">
        <v>15</v>
      </c>
    </row>
    <row r="3" spans="1:68">
      <c r="A3" s="219" t="s">
        <v>16</v>
      </c>
      <c r="B3" s="220"/>
      <c r="C3" s="220"/>
      <c r="D3" s="220"/>
      <c r="E3" s="221"/>
      <c r="F3" s="222">
        <v>8</v>
      </c>
      <c r="G3" s="213"/>
      <c r="H3" s="212">
        <v>5</v>
      </c>
      <c r="I3" s="213"/>
      <c r="J3" s="212">
        <v>8</v>
      </c>
      <c r="K3" s="213"/>
      <c r="L3" s="3"/>
      <c r="M3" s="223"/>
      <c r="N3" s="224"/>
      <c r="O3" s="225"/>
      <c r="P3" s="224"/>
      <c r="Q3" s="225"/>
      <c r="R3" s="224"/>
      <c r="S3" s="29"/>
      <c r="T3" s="222">
        <v>3</v>
      </c>
      <c r="U3" s="213"/>
      <c r="V3" s="212">
        <v>1</v>
      </c>
      <c r="W3" s="213"/>
      <c r="X3" s="212">
        <v>2</v>
      </c>
      <c r="Y3" s="213"/>
      <c r="Z3" s="3"/>
      <c r="AA3" s="222"/>
      <c r="AB3" s="213"/>
      <c r="AC3" s="212"/>
      <c r="AD3" s="213"/>
      <c r="AE3" s="212"/>
      <c r="AF3" s="213"/>
      <c r="AG3" s="3"/>
      <c r="AH3" s="223"/>
      <c r="AI3" s="224"/>
      <c r="AJ3" s="225"/>
      <c r="AK3" s="224"/>
      <c r="AL3" s="225"/>
      <c r="AM3" s="224"/>
      <c r="AN3" s="43"/>
      <c r="AO3" s="222"/>
      <c r="AP3" s="213"/>
      <c r="AQ3" s="212"/>
      <c r="AR3" s="213"/>
      <c r="AS3" s="212"/>
      <c r="AT3" s="213"/>
      <c r="AU3" s="3"/>
      <c r="AV3" s="222"/>
      <c r="AW3" s="213"/>
      <c r="AX3" s="212"/>
      <c r="AY3" s="213"/>
      <c r="AZ3" s="212"/>
      <c r="BA3" s="213"/>
      <c r="BB3" s="3"/>
      <c r="BC3" s="222"/>
      <c r="BD3" s="213"/>
      <c r="BE3" s="212"/>
      <c r="BF3" s="213"/>
      <c r="BG3" s="212"/>
      <c r="BH3" s="213"/>
      <c r="BI3" s="3"/>
      <c r="BJ3" s="222"/>
      <c r="BK3" s="213"/>
      <c r="BL3" s="212"/>
      <c r="BM3" s="213"/>
      <c r="BN3" s="212"/>
      <c r="BO3" s="213"/>
      <c r="BP3" s="4"/>
    </row>
    <row r="4" spans="1:68" ht="20.25" customHeight="1">
      <c r="A4" s="5">
        <v>1688</v>
      </c>
      <c r="B4" s="1" t="s">
        <v>17</v>
      </c>
      <c r="C4" s="1" t="s">
        <v>18</v>
      </c>
      <c r="D4" s="16">
        <f t="shared" ref="D4:D11" si="0">E4</f>
        <v>47</v>
      </c>
      <c r="E4" s="39">
        <f t="shared" ref="E4:E14" si="1">L4+S4+Z4+AG4+AN4+AU4+BB4+BI4+BP4</f>
        <v>47</v>
      </c>
      <c r="F4" s="2">
        <v>6</v>
      </c>
      <c r="G4" s="20">
        <v>8</v>
      </c>
      <c r="H4" s="18">
        <v>4</v>
      </c>
      <c r="I4" s="20">
        <v>15</v>
      </c>
      <c r="J4" s="18">
        <v>4</v>
      </c>
      <c r="K4" s="20">
        <v>24</v>
      </c>
      <c r="L4" s="22">
        <f t="shared" ref="L4:L14" si="2">G4+I4+K4</f>
        <v>47</v>
      </c>
      <c r="M4" s="27"/>
      <c r="N4" s="28"/>
      <c r="O4" s="28"/>
      <c r="P4" s="28"/>
      <c r="Q4" s="28"/>
      <c r="R4" s="28"/>
      <c r="S4" s="29">
        <f>N4+P4+R4</f>
        <v>0</v>
      </c>
      <c r="T4" s="2"/>
      <c r="U4" s="20"/>
      <c r="V4" s="1"/>
      <c r="W4" s="20"/>
      <c r="X4" s="1"/>
      <c r="Y4" s="20"/>
      <c r="Z4" s="22">
        <f t="shared" ref="Z4:Z14" si="3">U4+W4+Y4</f>
        <v>0</v>
      </c>
      <c r="AA4" s="2"/>
      <c r="AB4" s="20"/>
      <c r="AC4" s="1"/>
      <c r="AD4" s="20"/>
      <c r="AE4" s="1"/>
      <c r="AF4" s="20"/>
      <c r="AG4" s="22">
        <f t="shared" ref="AG4:AG14" si="4">AB4+AD4+AF4</f>
        <v>0</v>
      </c>
      <c r="AH4" s="27"/>
      <c r="AI4" s="28"/>
      <c r="AJ4" s="28"/>
      <c r="AK4" s="28"/>
      <c r="AL4" s="28"/>
      <c r="AM4" s="28"/>
      <c r="AN4" s="43">
        <f t="shared" ref="AN4:AN14" si="5">AI4+AK4+AM4</f>
        <v>0</v>
      </c>
      <c r="AO4" s="2"/>
      <c r="AP4" s="20"/>
      <c r="AQ4" s="1"/>
      <c r="AR4" s="20"/>
      <c r="AS4" s="1"/>
      <c r="AT4" s="20"/>
      <c r="AU4" s="22">
        <f t="shared" ref="AU4:AU14" si="6">AP4+AR4+AT4</f>
        <v>0</v>
      </c>
      <c r="AV4" s="2"/>
      <c r="AW4" s="20"/>
      <c r="AX4" s="1"/>
      <c r="AY4" s="20"/>
      <c r="AZ4" s="1"/>
      <c r="BA4" s="20"/>
      <c r="BB4" s="22">
        <f t="shared" ref="BB4:BB14" si="7">AW4+AY4+BA4</f>
        <v>0</v>
      </c>
      <c r="BC4" s="2"/>
      <c r="BD4" s="20"/>
      <c r="BE4" s="18"/>
      <c r="BF4" s="20"/>
      <c r="BG4" s="1"/>
      <c r="BH4" s="20"/>
      <c r="BI4" s="22">
        <f t="shared" ref="BI4:BI14" si="8">BD4+BF4+BH4</f>
        <v>0</v>
      </c>
      <c r="BJ4" s="42"/>
      <c r="BK4" s="20"/>
      <c r="BL4" s="1"/>
      <c r="BM4" s="20"/>
      <c r="BN4" s="1"/>
      <c r="BO4" s="20"/>
      <c r="BP4" s="24">
        <f t="shared" ref="BP4:BP14" si="9">BK4+BM4+BO4</f>
        <v>0</v>
      </c>
    </row>
    <row r="5" spans="1:68" ht="20.25" customHeight="1">
      <c r="A5" s="5">
        <v>1694</v>
      </c>
      <c r="B5" s="1" t="s">
        <v>19</v>
      </c>
      <c r="C5" s="1" t="s">
        <v>20</v>
      </c>
      <c r="D5" s="16">
        <f t="shared" si="0"/>
        <v>36</v>
      </c>
      <c r="E5" s="39">
        <f t="shared" si="1"/>
        <v>36</v>
      </c>
      <c r="F5" s="2"/>
      <c r="G5" s="20"/>
      <c r="H5" s="18">
        <v>3</v>
      </c>
      <c r="I5" s="20">
        <v>20</v>
      </c>
      <c r="J5" s="18">
        <v>5</v>
      </c>
      <c r="K5" s="20">
        <v>16</v>
      </c>
      <c r="L5" s="22">
        <f t="shared" si="2"/>
        <v>36</v>
      </c>
      <c r="M5" s="27"/>
      <c r="N5" s="28"/>
      <c r="O5" s="28"/>
      <c r="P5" s="28"/>
      <c r="Q5" s="28"/>
      <c r="R5" s="28"/>
      <c r="S5" s="29">
        <f>N5+P5+R5</f>
        <v>0</v>
      </c>
      <c r="T5" s="2"/>
      <c r="U5" s="20"/>
      <c r="V5" s="1"/>
      <c r="W5" s="20"/>
      <c r="X5" s="1"/>
      <c r="Y5" s="20"/>
      <c r="Z5" s="22">
        <f t="shared" si="3"/>
        <v>0</v>
      </c>
      <c r="AA5" s="2"/>
      <c r="AB5" s="20"/>
      <c r="AC5" s="1"/>
      <c r="AD5" s="20"/>
      <c r="AE5" s="1"/>
      <c r="AF5" s="20"/>
      <c r="AG5" s="22">
        <f t="shared" si="4"/>
        <v>0</v>
      </c>
      <c r="AH5" s="27"/>
      <c r="AI5" s="28"/>
      <c r="AJ5" s="28"/>
      <c r="AK5" s="28"/>
      <c r="AL5" s="28"/>
      <c r="AM5" s="28"/>
      <c r="AN5" s="43">
        <f t="shared" si="5"/>
        <v>0</v>
      </c>
      <c r="AO5" s="2"/>
      <c r="AP5" s="20"/>
      <c r="AQ5" s="1"/>
      <c r="AR5" s="20"/>
      <c r="AS5" s="1"/>
      <c r="AT5" s="20"/>
      <c r="AU5" s="22">
        <f t="shared" si="6"/>
        <v>0</v>
      </c>
      <c r="AV5" s="2"/>
      <c r="AW5" s="20"/>
      <c r="AX5" s="1"/>
      <c r="AY5" s="20"/>
      <c r="AZ5" s="1"/>
      <c r="BA5" s="20"/>
      <c r="BB5" s="22">
        <f t="shared" si="7"/>
        <v>0</v>
      </c>
      <c r="BC5" s="2"/>
      <c r="BD5" s="20"/>
      <c r="BE5" s="18"/>
      <c r="BF5" s="20"/>
      <c r="BG5" s="1"/>
      <c r="BH5" s="20"/>
      <c r="BI5" s="22">
        <f t="shared" si="8"/>
        <v>0</v>
      </c>
      <c r="BJ5" s="42"/>
      <c r="BK5" s="20"/>
      <c r="BL5" s="1"/>
      <c r="BM5" s="20"/>
      <c r="BN5" s="1"/>
      <c r="BO5" s="20"/>
      <c r="BP5" s="24">
        <f t="shared" si="9"/>
        <v>0</v>
      </c>
    </row>
    <row r="6" spans="1:68" ht="20.25" customHeight="1">
      <c r="A6" s="5">
        <v>1648</v>
      </c>
      <c r="B6" s="1" t="s">
        <v>21</v>
      </c>
      <c r="C6" s="1" t="s">
        <v>22</v>
      </c>
      <c r="D6" s="16">
        <f t="shared" si="0"/>
        <v>36</v>
      </c>
      <c r="E6" s="39">
        <f t="shared" si="1"/>
        <v>36</v>
      </c>
      <c r="F6" s="2">
        <v>4</v>
      </c>
      <c r="G6" s="20">
        <v>24</v>
      </c>
      <c r="H6" s="18"/>
      <c r="I6" s="20"/>
      <c r="J6" s="18"/>
      <c r="K6" s="20"/>
      <c r="L6" s="22">
        <f t="shared" si="2"/>
        <v>24</v>
      </c>
      <c r="M6" s="27"/>
      <c r="N6" s="28"/>
      <c r="O6" s="28"/>
      <c r="P6" s="28"/>
      <c r="Q6" s="28"/>
      <c r="R6" s="28"/>
      <c r="S6" s="29">
        <f>N6+P6+R6</f>
        <v>0</v>
      </c>
      <c r="T6" s="2">
        <v>3</v>
      </c>
      <c r="U6" s="20">
        <v>12</v>
      </c>
      <c r="V6" s="1"/>
      <c r="W6" s="20"/>
      <c r="X6" s="1"/>
      <c r="Y6" s="20"/>
      <c r="Z6" s="22">
        <f t="shared" si="3"/>
        <v>12</v>
      </c>
      <c r="AA6" s="2"/>
      <c r="AB6" s="20"/>
      <c r="AC6" s="1"/>
      <c r="AD6" s="20"/>
      <c r="AE6" s="1"/>
      <c r="AF6" s="20"/>
      <c r="AG6" s="22">
        <f t="shared" si="4"/>
        <v>0</v>
      </c>
      <c r="AH6" s="27"/>
      <c r="AI6" s="28"/>
      <c r="AJ6" s="28"/>
      <c r="AK6" s="28"/>
      <c r="AL6" s="28"/>
      <c r="AM6" s="28"/>
      <c r="AN6" s="43">
        <f t="shared" si="5"/>
        <v>0</v>
      </c>
      <c r="AO6" s="2"/>
      <c r="AP6" s="20"/>
      <c r="AQ6" s="1"/>
      <c r="AR6" s="20"/>
      <c r="AS6" s="1"/>
      <c r="AT6" s="20"/>
      <c r="AU6" s="22">
        <f t="shared" si="6"/>
        <v>0</v>
      </c>
      <c r="AV6" s="2"/>
      <c r="AW6" s="20"/>
      <c r="AX6" s="1"/>
      <c r="AY6" s="20"/>
      <c r="AZ6" s="1"/>
      <c r="BA6" s="20"/>
      <c r="BB6" s="22">
        <f t="shared" si="7"/>
        <v>0</v>
      </c>
      <c r="BC6" s="2"/>
      <c r="BD6" s="20"/>
      <c r="BE6" s="18"/>
      <c r="BF6" s="20"/>
      <c r="BG6" s="1"/>
      <c r="BH6" s="20"/>
      <c r="BI6" s="22">
        <f t="shared" si="8"/>
        <v>0</v>
      </c>
      <c r="BJ6" s="42"/>
      <c r="BK6" s="20"/>
      <c r="BL6" s="1"/>
      <c r="BM6" s="20"/>
      <c r="BN6" s="1"/>
      <c r="BO6" s="20"/>
      <c r="BP6" s="24">
        <f t="shared" si="9"/>
        <v>0</v>
      </c>
    </row>
    <row r="7" spans="1:68" ht="20.25" customHeight="1">
      <c r="A7" s="5">
        <v>1139</v>
      </c>
      <c r="B7" s="1" t="s">
        <v>23</v>
      </c>
      <c r="C7" s="1" t="s">
        <v>24</v>
      </c>
      <c r="D7" s="16">
        <f t="shared" si="0"/>
        <v>36</v>
      </c>
      <c r="E7" s="39">
        <f t="shared" si="1"/>
        <v>36</v>
      </c>
      <c r="F7" s="2"/>
      <c r="G7" s="20"/>
      <c r="H7" s="18"/>
      <c r="I7" s="20"/>
      <c r="J7" s="18"/>
      <c r="K7" s="20"/>
      <c r="L7" s="22">
        <f t="shared" si="2"/>
        <v>0</v>
      </c>
      <c r="M7" s="27"/>
      <c r="N7" s="28"/>
      <c r="O7" s="28"/>
      <c r="P7" s="28"/>
      <c r="Q7" s="28"/>
      <c r="R7" s="28"/>
      <c r="S7" s="29"/>
      <c r="T7" s="2">
        <v>1</v>
      </c>
      <c r="U7" s="20">
        <v>18</v>
      </c>
      <c r="V7" s="1">
        <v>1</v>
      </c>
      <c r="W7" s="20">
        <v>6</v>
      </c>
      <c r="X7" s="1">
        <v>1</v>
      </c>
      <c r="Y7" s="20">
        <v>12</v>
      </c>
      <c r="Z7" s="22">
        <f t="shared" si="3"/>
        <v>36</v>
      </c>
      <c r="AA7" s="2"/>
      <c r="AB7" s="20"/>
      <c r="AC7" s="1"/>
      <c r="AD7" s="20"/>
      <c r="AE7" s="1"/>
      <c r="AF7" s="20"/>
      <c r="AG7" s="22">
        <f t="shared" si="4"/>
        <v>0</v>
      </c>
      <c r="AH7" s="27"/>
      <c r="AI7" s="28"/>
      <c r="AJ7" s="28"/>
      <c r="AK7" s="28"/>
      <c r="AL7" s="28"/>
      <c r="AM7" s="28"/>
      <c r="AN7" s="43">
        <f t="shared" si="5"/>
        <v>0</v>
      </c>
      <c r="AO7" s="2"/>
      <c r="AP7" s="20"/>
      <c r="AQ7" s="1"/>
      <c r="AR7" s="20"/>
      <c r="AS7" s="1"/>
      <c r="AT7" s="20"/>
      <c r="AU7" s="22">
        <f t="shared" si="6"/>
        <v>0</v>
      </c>
      <c r="AV7" s="2"/>
      <c r="AW7" s="20"/>
      <c r="AX7" s="1"/>
      <c r="AY7" s="20"/>
      <c r="AZ7" s="1"/>
      <c r="BA7" s="20"/>
      <c r="BB7" s="22">
        <f t="shared" si="7"/>
        <v>0</v>
      </c>
      <c r="BC7" s="2"/>
      <c r="BD7" s="20"/>
      <c r="BE7" s="18"/>
      <c r="BF7" s="20"/>
      <c r="BG7" s="1"/>
      <c r="BH7" s="20"/>
      <c r="BI7" s="22">
        <f t="shared" si="8"/>
        <v>0</v>
      </c>
      <c r="BJ7" s="42"/>
      <c r="BK7" s="20"/>
      <c r="BL7" s="1"/>
      <c r="BM7" s="20"/>
      <c r="BN7" s="1"/>
      <c r="BO7" s="20"/>
      <c r="BP7" s="24">
        <f t="shared" si="9"/>
        <v>0</v>
      </c>
    </row>
    <row r="8" spans="1:68" ht="20.25" customHeight="1">
      <c r="A8" s="5">
        <v>1692</v>
      </c>
      <c r="B8" s="1" t="s">
        <v>25</v>
      </c>
      <c r="C8" s="1" t="s">
        <v>26</v>
      </c>
      <c r="D8" s="16">
        <f t="shared" si="0"/>
        <v>32</v>
      </c>
      <c r="E8" s="39">
        <f t="shared" si="1"/>
        <v>32</v>
      </c>
      <c r="F8" s="2"/>
      <c r="G8" s="20"/>
      <c r="H8" s="18"/>
      <c r="I8" s="20"/>
      <c r="J8" s="18">
        <v>3</v>
      </c>
      <c r="K8" s="20">
        <v>32</v>
      </c>
      <c r="L8" s="22">
        <f t="shared" si="2"/>
        <v>32</v>
      </c>
      <c r="M8" s="27"/>
      <c r="N8" s="28"/>
      <c r="O8" s="28"/>
      <c r="P8" s="28"/>
      <c r="Q8" s="28"/>
      <c r="R8" s="28"/>
      <c r="S8" s="29">
        <f t="shared" ref="S8:S14" si="10">N8+P8+R8</f>
        <v>0</v>
      </c>
      <c r="T8" s="2"/>
      <c r="U8" s="20"/>
      <c r="V8" s="1"/>
      <c r="W8" s="20"/>
      <c r="X8" s="1"/>
      <c r="Y8" s="20"/>
      <c r="Z8" s="22">
        <f t="shared" si="3"/>
        <v>0</v>
      </c>
      <c r="AA8" s="2"/>
      <c r="AB8" s="20"/>
      <c r="AC8" s="1"/>
      <c r="AD8" s="20"/>
      <c r="AE8" s="1"/>
      <c r="AF8" s="20"/>
      <c r="AG8" s="22">
        <f t="shared" si="4"/>
        <v>0</v>
      </c>
      <c r="AH8" s="27"/>
      <c r="AI8" s="28"/>
      <c r="AJ8" s="28"/>
      <c r="AK8" s="28"/>
      <c r="AL8" s="28"/>
      <c r="AM8" s="28"/>
      <c r="AN8" s="43">
        <f t="shared" si="5"/>
        <v>0</v>
      </c>
      <c r="AO8" s="2"/>
      <c r="AP8" s="20"/>
      <c r="AQ8" s="1"/>
      <c r="AR8" s="20"/>
      <c r="AS8" s="1"/>
      <c r="AT8" s="20"/>
      <c r="AU8" s="22">
        <f t="shared" si="6"/>
        <v>0</v>
      </c>
      <c r="AV8" s="2"/>
      <c r="AW8" s="20"/>
      <c r="AX8" s="1"/>
      <c r="AY8" s="20"/>
      <c r="AZ8" s="1"/>
      <c r="BA8" s="20"/>
      <c r="BB8" s="22">
        <f t="shared" si="7"/>
        <v>0</v>
      </c>
      <c r="BC8" s="2"/>
      <c r="BD8" s="20"/>
      <c r="BE8" s="18"/>
      <c r="BF8" s="20"/>
      <c r="BG8" s="1"/>
      <c r="BH8" s="20"/>
      <c r="BI8" s="22">
        <f t="shared" si="8"/>
        <v>0</v>
      </c>
      <c r="BJ8" s="42"/>
      <c r="BK8" s="20"/>
      <c r="BL8" s="1"/>
      <c r="BM8" s="20"/>
      <c r="BN8" s="1"/>
      <c r="BO8" s="20"/>
      <c r="BP8" s="24">
        <f t="shared" si="9"/>
        <v>0</v>
      </c>
    </row>
    <row r="9" spans="1:68" ht="20.25" customHeight="1">
      <c r="A9" s="5">
        <v>1784</v>
      </c>
      <c r="B9" s="1" t="s">
        <v>27</v>
      </c>
      <c r="C9" s="1" t="s">
        <v>28</v>
      </c>
      <c r="D9" s="16">
        <f t="shared" si="0"/>
        <v>18</v>
      </c>
      <c r="E9" s="39">
        <f t="shared" si="1"/>
        <v>18</v>
      </c>
      <c r="F9" s="2"/>
      <c r="G9" s="20"/>
      <c r="H9" s="18"/>
      <c r="I9" s="20"/>
      <c r="J9" s="18">
        <v>6</v>
      </c>
      <c r="K9" s="20">
        <v>8</v>
      </c>
      <c r="L9" s="22">
        <f t="shared" si="2"/>
        <v>8</v>
      </c>
      <c r="M9" s="27"/>
      <c r="N9" s="28"/>
      <c r="O9" s="28"/>
      <c r="P9" s="28"/>
      <c r="Q9" s="28"/>
      <c r="R9" s="28"/>
      <c r="S9" s="29">
        <f t="shared" si="10"/>
        <v>0</v>
      </c>
      <c r="T9" s="2"/>
      <c r="U9" s="20"/>
      <c r="V9" s="1"/>
      <c r="W9" s="20"/>
      <c r="X9" s="1">
        <v>2</v>
      </c>
      <c r="Y9" s="20">
        <v>10</v>
      </c>
      <c r="Z9" s="22">
        <f t="shared" si="3"/>
        <v>10</v>
      </c>
      <c r="AA9" s="2"/>
      <c r="AB9" s="20"/>
      <c r="AC9" s="1"/>
      <c r="AD9" s="20"/>
      <c r="AE9" s="1"/>
      <c r="AF9" s="20"/>
      <c r="AG9" s="22">
        <f>AB9+AD9+AF9</f>
        <v>0</v>
      </c>
      <c r="AH9" s="27"/>
      <c r="AI9" s="28"/>
      <c r="AJ9" s="28"/>
      <c r="AK9" s="28"/>
      <c r="AL9" s="28"/>
      <c r="AM9" s="28"/>
      <c r="AN9" s="43">
        <f>AI9+AK9+AM9</f>
        <v>0</v>
      </c>
      <c r="AO9" s="2"/>
      <c r="AP9" s="20"/>
      <c r="AQ9" s="1"/>
      <c r="AR9" s="20"/>
      <c r="AS9" s="1"/>
      <c r="AT9" s="20"/>
      <c r="AU9" s="22">
        <f>AP9+AR9+AT9</f>
        <v>0</v>
      </c>
      <c r="AV9" s="2"/>
      <c r="AW9" s="20"/>
      <c r="AX9" s="1"/>
      <c r="AY9" s="20"/>
      <c r="AZ9" s="1"/>
      <c r="BA9" s="20"/>
      <c r="BB9" s="22">
        <f>AW9+AY9+BA9</f>
        <v>0</v>
      </c>
      <c r="BC9" s="2"/>
      <c r="BD9" s="20"/>
      <c r="BE9" s="18"/>
      <c r="BF9" s="20"/>
      <c r="BG9" s="1"/>
      <c r="BH9" s="20"/>
      <c r="BI9" s="22">
        <f>BD9+BF9+BH9</f>
        <v>0</v>
      </c>
      <c r="BJ9" s="42"/>
      <c r="BK9" s="20"/>
      <c r="BL9" s="1"/>
      <c r="BM9" s="20"/>
      <c r="BN9" s="1"/>
      <c r="BO9" s="20"/>
      <c r="BP9" s="24">
        <f>BK9+BM9+BO9</f>
        <v>0</v>
      </c>
    </row>
    <row r="10" spans="1:68" ht="20.25" customHeight="1">
      <c r="A10" s="5">
        <v>1676</v>
      </c>
      <c r="B10" s="1" t="s">
        <v>29</v>
      </c>
      <c r="C10" s="1" t="s">
        <v>30</v>
      </c>
      <c r="D10" s="16">
        <f t="shared" si="0"/>
        <v>16</v>
      </c>
      <c r="E10" s="39">
        <f t="shared" si="1"/>
        <v>16</v>
      </c>
      <c r="F10" s="2">
        <v>5</v>
      </c>
      <c r="G10" s="20">
        <v>16</v>
      </c>
      <c r="H10" s="18"/>
      <c r="I10" s="20"/>
      <c r="J10" s="18"/>
      <c r="K10" s="20"/>
      <c r="L10" s="22">
        <f t="shared" si="2"/>
        <v>16</v>
      </c>
      <c r="M10" s="27"/>
      <c r="N10" s="28"/>
      <c r="O10" s="28"/>
      <c r="P10" s="28"/>
      <c r="Q10" s="28"/>
      <c r="R10" s="28"/>
      <c r="S10" s="29">
        <f t="shared" si="10"/>
        <v>0</v>
      </c>
      <c r="T10" s="2"/>
      <c r="U10" s="20"/>
      <c r="V10" s="1"/>
      <c r="W10" s="20"/>
      <c r="X10" s="1"/>
      <c r="Y10" s="20"/>
      <c r="Z10" s="22">
        <f t="shared" si="3"/>
        <v>0</v>
      </c>
      <c r="AA10" s="2"/>
      <c r="AB10" s="20"/>
      <c r="AC10" s="1"/>
      <c r="AD10" s="20"/>
      <c r="AE10" s="1"/>
      <c r="AF10" s="20"/>
      <c r="AG10" s="22">
        <f t="shared" si="4"/>
        <v>0</v>
      </c>
      <c r="AH10" s="27"/>
      <c r="AI10" s="28"/>
      <c r="AJ10" s="28"/>
      <c r="AK10" s="28"/>
      <c r="AL10" s="28"/>
      <c r="AM10" s="28"/>
      <c r="AN10" s="43">
        <f t="shared" si="5"/>
        <v>0</v>
      </c>
      <c r="AO10" s="2"/>
      <c r="AP10" s="20"/>
      <c r="AQ10" s="1"/>
      <c r="AR10" s="20"/>
      <c r="AS10" s="1"/>
      <c r="AT10" s="20"/>
      <c r="AU10" s="22">
        <f t="shared" si="6"/>
        <v>0</v>
      </c>
      <c r="AV10" s="2"/>
      <c r="AW10" s="20"/>
      <c r="AX10" s="1"/>
      <c r="AY10" s="20"/>
      <c r="AZ10" s="1"/>
      <c r="BA10" s="20"/>
      <c r="BB10" s="22">
        <f t="shared" si="7"/>
        <v>0</v>
      </c>
      <c r="BC10" s="2"/>
      <c r="BD10" s="20"/>
      <c r="BE10" s="18"/>
      <c r="BF10" s="20"/>
      <c r="BG10" s="1"/>
      <c r="BH10" s="20"/>
      <c r="BI10" s="22">
        <f t="shared" si="8"/>
        <v>0</v>
      </c>
      <c r="BJ10" s="42"/>
      <c r="BK10" s="20"/>
      <c r="BL10" s="1"/>
      <c r="BM10" s="20"/>
      <c r="BN10" s="1"/>
      <c r="BO10" s="20"/>
      <c r="BP10" s="24">
        <f t="shared" si="9"/>
        <v>0</v>
      </c>
    </row>
    <row r="11" spans="1:68" ht="20.25" customHeight="1">
      <c r="A11" s="5">
        <v>1695</v>
      </c>
      <c r="B11" s="1" t="s">
        <v>31</v>
      </c>
      <c r="C11" s="1" t="s">
        <v>32</v>
      </c>
      <c r="D11" s="16">
        <f t="shared" si="0"/>
        <v>15</v>
      </c>
      <c r="E11" s="39">
        <f t="shared" si="1"/>
        <v>15</v>
      </c>
      <c r="F11" s="2"/>
      <c r="G11" s="20"/>
      <c r="H11" s="18"/>
      <c r="I11" s="20"/>
      <c r="J11" s="18"/>
      <c r="K11" s="20"/>
      <c r="L11" s="22">
        <f t="shared" si="2"/>
        <v>0</v>
      </c>
      <c r="M11" s="27"/>
      <c r="N11" s="28"/>
      <c r="O11" s="28"/>
      <c r="P11" s="28"/>
      <c r="Q11" s="28"/>
      <c r="R11" s="28"/>
      <c r="S11" s="29">
        <f t="shared" si="10"/>
        <v>0</v>
      </c>
      <c r="T11" s="2">
        <v>2</v>
      </c>
      <c r="U11" s="20">
        <v>15</v>
      </c>
      <c r="V11" s="1"/>
      <c r="W11" s="20"/>
      <c r="X11" s="1"/>
      <c r="Y11" s="20"/>
      <c r="Z11" s="22">
        <f t="shared" si="3"/>
        <v>15</v>
      </c>
      <c r="AA11" s="2"/>
      <c r="AB11" s="20"/>
      <c r="AC11" s="1"/>
      <c r="AD11" s="20"/>
      <c r="AE11" s="1"/>
      <c r="AF11" s="20"/>
      <c r="AG11" s="22">
        <f t="shared" si="4"/>
        <v>0</v>
      </c>
      <c r="AH11" s="27"/>
      <c r="AI11" s="28"/>
      <c r="AJ11" s="28"/>
      <c r="AK11" s="28"/>
      <c r="AL11" s="28"/>
      <c r="AM11" s="28"/>
      <c r="AN11" s="43">
        <f t="shared" si="5"/>
        <v>0</v>
      </c>
      <c r="AO11" s="2"/>
      <c r="AP11" s="20"/>
      <c r="AQ11" s="1"/>
      <c r="AR11" s="20"/>
      <c r="AS11" s="1"/>
      <c r="AT11" s="20"/>
      <c r="AU11" s="22">
        <f t="shared" si="6"/>
        <v>0</v>
      </c>
      <c r="AV11" s="2"/>
      <c r="AW11" s="20"/>
      <c r="AX11" s="1"/>
      <c r="AY11" s="20"/>
      <c r="AZ11" s="1"/>
      <c r="BA11" s="20"/>
      <c r="BB11" s="22">
        <f t="shared" si="7"/>
        <v>0</v>
      </c>
      <c r="BC11" s="2"/>
      <c r="BD11" s="20"/>
      <c r="BE11" s="18"/>
      <c r="BF11" s="20"/>
      <c r="BG11" s="1"/>
      <c r="BH11" s="20"/>
      <c r="BI11" s="22">
        <f t="shared" si="8"/>
        <v>0</v>
      </c>
      <c r="BJ11" s="42"/>
      <c r="BK11" s="20"/>
      <c r="BL11" s="1"/>
      <c r="BM11" s="20"/>
      <c r="BN11" s="1"/>
      <c r="BO11" s="20"/>
      <c r="BP11" s="24">
        <f t="shared" si="9"/>
        <v>0</v>
      </c>
    </row>
    <row r="12" spans="1:68" ht="20.25" customHeight="1">
      <c r="A12" s="5">
        <v>468</v>
      </c>
      <c r="B12" s="1" t="s">
        <v>33</v>
      </c>
      <c r="C12" s="1" t="s">
        <v>34</v>
      </c>
      <c r="D12" s="16"/>
      <c r="E12" s="39">
        <f t="shared" si="1"/>
        <v>110</v>
      </c>
      <c r="F12" s="2">
        <v>2</v>
      </c>
      <c r="G12" s="20">
        <v>40</v>
      </c>
      <c r="H12" s="18">
        <v>1</v>
      </c>
      <c r="I12" s="20">
        <v>30</v>
      </c>
      <c r="J12" s="18">
        <v>2</v>
      </c>
      <c r="K12" s="20">
        <v>40</v>
      </c>
      <c r="L12" s="22">
        <f t="shared" si="2"/>
        <v>110</v>
      </c>
      <c r="M12" s="27"/>
      <c r="N12" s="28"/>
      <c r="O12" s="28"/>
      <c r="P12" s="28"/>
      <c r="Q12" s="28"/>
      <c r="R12" s="28"/>
      <c r="S12" s="29">
        <f t="shared" si="10"/>
        <v>0</v>
      </c>
      <c r="T12" s="2"/>
      <c r="U12" s="20"/>
      <c r="V12" s="1"/>
      <c r="W12" s="20"/>
      <c r="X12" s="1"/>
      <c r="Y12" s="20"/>
      <c r="Z12" s="22">
        <f t="shared" si="3"/>
        <v>0</v>
      </c>
      <c r="AA12" s="2"/>
      <c r="AB12" s="20"/>
      <c r="AC12" s="1"/>
      <c r="AD12" s="20"/>
      <c r="AE12" s="1"/>
      <c r="AF12" s="20"/>
      <c r="AG12" s="22">
        <f t="shared" si="4"/>
        <v>0</v>
      </c>
      <c r="AH12" s="27"/>
      <c r="AI12" s="28"/>
      <c r="AJ12" s="28"/>
      <c r="AK12" s="28"/>
      <c r="AL12" s="28"/>
      <c r="AM12" s="28"/>
      <c r="AN12" s="43">
        <f t="shared" si="5"/>
        <v>0</v>
      </c>
      <c r="AO12" s="2"/>
      <c r="AP12" s="20"/>
      <c r="AQ12" s="1"/>
      <c r="AR12" s="20"/>
      <c r="AS12" s="1"/>
      <c r="AT12" s="20"/>
      <c r="AU12" s="22">
        <f t="shared" si="6"/>
        <v>0</v>
      </c>
      <c r="AV12" s="2"/>
      <c r="AW12" s="20"/>
      <c r="AX12" s="1"/>
      <c r="AY12" s="20"/>
      <c r="AZ12" s="1"/>
      <c r="BA12" s="20"/>
      <c r="BB12" s="22">
        <f t="shared" si="7"/>
        <v>0</v>
      </c>
      <c r="BC12" s="2"/>
      <c r="BD12" s="20"/>
      <c r="BE12" s="18"/>
      <c r="BF12" s="20"/>
      <c r="BG12" s="1"/>
      <c r="BH12" s="20"/>
      <c r="BI12" s="22">
        <f t="shared" si="8"/>
        <v>0</v>
      </c>
      <c r="BJ12" s="42"/>
      <c r="BK12" s="20"/>
      <c r="BL12" s="1"/>
      <c r="BM12" s="20"/>
      <c r="BN12" s="1"/>
      <c r="BO12" s="20"/>
      <c r="BP12" s="24">
        <f t="shared" si="9"/>
        <v>0</v>
      </c>
    </row>
    <row r="13" spans="1:68" ht="20.25" customHeight="1">
      <c r="A13" s="5">
        <v>449</v>
      </c>
      <c r="B13" s="1" t="s">
        <v>35</v>
      </c>
      <c r="C13" s="1" t="s">
        <v>36</v>
      </c>
      <c r="D13" s="16"/>
      <c r="E13" s="39">
        <f t="shared" si="1"/>
        <v>106</v>
      </c>
      <c r="F13" s="2">
        <v>1</v>
      </c>
      <c r="G13" s="20">
        <v>48</v>
      </c>
      <c r="H13" s="18">
        <v>5</v>
      </c>
      <c r="I13" s="20">
        <v>10</v>
      </c>
      <c r="J13" s="18">
        <v>1</v>
      </c>
      <c r="K13" s="20">
        <v>48</v>
      </c>
      <c r="L13" s="22">
        <f t="shared" si="2"/>
        <v>106</v>
      </c>
      <c r="M13" s="27"/>
      <c r="N13" s="28"/>
      <c r="O13" s="28"/>
      <c r="P13" s="28"/>
      <c r="Q13" s="28"/>
      <c r="R13" s="28"/>
      <c r="S13" s="29">
        <f t="shared" si="10"/>
        <v>0</v>
      </c>
      <c r="T13" s="2"/>
      <c r="U13" s="20"/>
      <c r="V13" s="1"/>
      <c r="W13" s="20"/>
      <c r="X13" s="1"/>
      <c r="Y13" s="20"/>
      <c r="Z13" s="22">
        <f t="shared" si="3"/>
        <v>0</v>
      </c>
      <c r="AA13" s="2"/>
      <c r="AB13" s="20"/>
      <c r="AC13" s="1"/>
      <c r="AD13" s="20"/>
      <c r="AE13" s="1"/>
      <c r="AF13" s="20"/>
      <c r="AG13" s="22">
        <f t="shared" si="4"/>
        <v>0</v>
      </c>
      <c r="AH13" s="27"/>
      <c r="AI13" s="28"/>
      <c r="AJ13" s="28"/>
      <c r="AK13" s="28"/>
      <c r="AL13" s="28"/>
      <c r="AM13" s="28"/>
      <c r="AN13" s="43">
        <f t="shared" si="5"/>
        <v>0</v>
      </c>
      <c r="AO13" s="2"/>
      <c r="AP13" s="20"/>
      <c r="AQ13" s="1"/>
      <c r="AR13" s="20"/>
      <c r="AS13" s="1"/>
      <c r="AT13" s="20"/>
      <c r="AU13" s="22">
        <f t="shared" si="6"/>
        <v>0</v>
      </c>
      <c r="AV13" s="2"/>
      <c r="AW13" s="20"/>
      <c r="AX13" s="1"/>
      <c r="AY13" s="20"/>
      <c r="AZ13" s="1"/>
      <c r="BA13" s="20"/>
      <c r="BB13" s="22">
        <f t="shared" si="7"/>
        <v>0</v>
      </c>
      <c r="BC13" s="2"/>
      <c r="BD13" s="20"/>
      <c r="BE13" s="18"/>
      <c r="BF13" s="20"/>
      <c r="BG13" s="1"/>
      <c r="BH13" s="20"/>
      <c r="BI13" s="22">
        <f t="shared" si="8"/>
        <v>0</v>
      </c>
      <c r="BJ13" s="42"/>
      <c r="BK13" s="20"/>
      <c r="BL13" s="1"/>
      <c r="BM13" s="20"/>
      <c r="BN13" s="1"/>
      <c r="BO13" s="20"/>
      <c r="BP13" s="24">
        <f t="shared" si="9"/>
        <v>0</v>
      </c>
    </row>
    <row r="14" spans="1:68" ht="20.25" customHeight="1" thickBot="1">
      <c r="A14" s="6">
        <v>435</v>
      </c>
      <c r="B14" s="7" t="s">
        <v>37</v>
      </c>
      <c r="C14" s="7" t="s">
        <v>38</v>
      </c>
      <c r="D14" s="17"/>
      <c r="E14" s="38">
        <f t="shared" si="1"/>
        <v>57</v>
      </c>
      <c r="F14" s="8">
        <v>3</v>
      </c>
      <c r="G14" s="21">
        <v>32</v>
      </c>
      <c r="H14" s="19">
        <v>2</v>
      </c>
      <c r="I14" s="21">
        <v>25</v>
      </c>
      <c r="J14" s="19"/>
      <c r="K14" s="21"/>
      <c r="L14" s="23">
        <f t="shared" si="2"/>
        <v>57</v>
      </c>
      <c r="M14" s="30"/>
      <c r="N14" s="31"/>
      <c r="O14" s="31"/>
      <c r="P14" s="31"/>
      <c r="Q14" s="31"/>
      <c r="R14" s="31"/>
      <c r="S14" s="32">
        <f t="shared" si="10"/>
        <v>0</v>
      </c>
      <c r="T14" s="8"/>
      <c r="U14" s="21"/>
      <c r="V14" s="7"/>
      <c r="W14" s="21"/>
      <c r="X14" s="7"/>
      <c r="Y14" s="21"/>
      <c r="Z14" s="23">
        <f t="shared" si="3"/>
        <v>0</v>
      </c>
      <c r="AA14" s="8"/>
      <c r="AB14" s="21"/>
      <c r="AC14" s="7"/>
      <c r="AD14" s="21"/>
      <c r="AE14" s="7"/>
      <c r="AF14" s="21"/>
      <c r="AG14" s="23">
        <f t="shared" si="4"/>
        <v>0</v>
      </c>
      <c r="AH14" s="30"/>
      <c r="AI14" s="31"/>
      <c r="AJ14" s="31"/>
      <c r="AK14" s="31"/>
      <c r="AL14" s="31"/>
      <c r="AM14" s="31"/>
      <c r="AN14" s="37">
        <f t="shared" si="5"/>
        <v>0</v>
      </c>
      <c r="AO14" s="8"/>
      <c r="AP14" s="21"/>
      <c r="AQ14" s="7"/>
      <c r="AR14" s="21"/>
      <c r="AS14" s="7"/>
      <c r="AT14" s="21"/>
      <c r="AU14" s="23">
        <f t="shared" si="6"/>
        <v>0</v>
      </c>
      <c r="AV14" s="8"/>
      <c r="AW14" s="21"/>
      <c r="AX14" s="7"/>
      <c r="AY14" s="21"/>
      <c r="AZ14" s="7"/>
      <c r="BA14" s="21"/>
      <c r="BB14" s="23">
        <f t="shared" si="7"/>
        <v>0</v>
      </c>
      <c r="BC14" s="8"/>
      <c r="BD14" s="21"/>
      <c r="BE14" s="19"/>
      <c r="BF14" s="21"/>
      <c r="BG14" s="7"/>
      <c r="BH14" s="21"/>
      <c r="BI14" s="23">
        <f t="shared" si="8"/>
        <v>0</v>
      </c>
      <c r="BJ14" s="9"/>
      <c r="BK14" s="21"/>
      <c r="BL14" s="7"/>
      <c r="BM14" s="21"/>
      <c r="BN14" s="7"/>
      <c r="BO14" s="21"/>
      <c r="BP14" s="25">
        <f t="shared" si="9"/>
        <v>0</v>
      </c>
    </row>
    <row r="15" spans="1:68" ht="15" thickTop="1"/>
    <row r="19" ht="15" customHeight="1"/>
  </sheetData>
  <sortState ref="A4:Z14">
    <sortCondition descending="1" ref="D4:D14"/>
  </sortState>
  <mergeCells count="42">
    <mergeCell ref="BJ3:BK3"/>
    <mergeCell ref="BL3:BM3"/>
    <mergeCell ref="BN3:BO3"/>
    <mergeCell ref="B1:B2"/>
    <mergeCell ref="AV3:AW3"/>
    <mergeCell ref="AX3:AY3"/>
    <mergeCell ref="AZ3:BA3"/>
    <mergeCell ref="BC3:BD3"/>
    <mergeCell ref="BE3:BF3"/>
    <mergeCell ref="BG3:BH3"/>
    <mergeCell ref="AH3:AI3"/>
    <mergeCell ref="AJ3:AK3"/>
    <mergeCell ref="AL3:AM3"/>
    <mergeCell ref="AO3:AP3"/>
    <mergeCell ref="AQ3:AR3"/>
    <mergeCell ref="AS3:AT3"/>
    <mergeCell ref="T3:U3"/>
    <mergeCell ref="V3:W3"/>
    <mergeCell ref="X3:Y3"/>
    <mergeCell ref="AA3:AB3"/>
    <mergeCell ref="AC3:AD3"/>
    <mergeCell ref="AE3:AF3"/>
    <mergeCell ref="AV1:BB1"/>
    <mergeCell ref="BC1:BI1"/>
    <mergeCell ref="BJ1:BP1"/>
    <mergeCell ref="A3:E3"/>
    <mergeCell ref="F3:G3"/>
    <mergeCell ref="H3:I3"/>
    <mergeCell ref="J3:K3"/>
    <mergeCell ref="M3:N3"/>
    <mergeCell ref="O3:P3"/>
    <mergeCell ref="Q3:R3"/>
    <mergeCell ref="F1:L1"/>
    <mergeCell ref="M1:S1"/>
    <mergeCell ref="T1:Z1"/>
    <mergeCell ref="AA1:AG1"/>
    <mergeCell ref="AH1:AN1"/>
    <mergeCell ref="AO1:AU1"/>
    <mergeCell ref="A1:A2"/>
    <mergeCell ref="C1:C2"/>
    <mergeCell ref="D1:D2"/>
    <mergeCell ref="E1:E2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/>
  <headerFooter>
    <oddHeader>&amp;C&amp;"-,Gras italique"&amp;20Chasseur-Débutant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topLeftCell="A10" workbookViewId="0">
      <selection activeCell="BJ22" sqref="BJ22"/>
    </sheetView>
  </sheetViews>
  <sheetFormatPr baseColWidth="10" defaultColWidth="11.5" defaultRowHeight="14" x14ac:dyDescent="0"/>
  <cols>
    <col min="1" max="1" width="7" customWidth="1"/>
    <col min="2" max="2" width="19.6640625" bestFit="1" customWidth="1"/>
    <col min="3" max="3" width="22.83203125" bestFit="1" customWidth="1"/>
    <col min="6" max="12" width="4.6640625" customWidth="1"/>
    <col min="13" max="19" width="1.33203125" customWidth="1"/>
    <col min="20" max="55" width="4.6640625" customWidth="1"/>
    <col min="56" max="56" width="5.5" bestFit="1" customWidth="1"/>
    <col min="57" max="57" width="4.83203125" customWidth="1"/>
    <col min="58" max="58" width="5.5" bestFit="1" customWidth="1"/>
    <col min="59" max="60" width="4.83203125" customWidth="1"/>
    <col min="61" max="61" width="5.5" bestFit="1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6</v>
      </c>
      <c r="G3" s="249"/>
      <c r="H3" s="248">
        <v>6</v>
      </c>
      <c r="I3" s="249"/>
      <c r="J3" s="248">
        <v>6</v>
      </c>
      <c r="K3" s="249"/>
      <c r="L3" s="138"/>
      <c r="M3" s="245"/>
      <c r="N3" s="246"/>
      <c r="O3" s="246"/>
      <c r="P3" s="246"/>
      <c r="Q3" s="246"/>
      <c r="R3" s="246"/>
      <c r="S3" s="247"/>
      <c r="T3" s="233">
        <v>6</v>
      </c>
      <c r="U3" s="233"/>
      <c r="V3" s="234">
        <v>6</v>
      </c>
      <c r="W3" s="235"/>
      <c r="X3" s="233">
        <v>6</v>
      </c>
      <c r="Y3" s="233"/>
      <c r="Z3" s="138"/>
      <c r="AA3" s="233">
        <v>6</v>
      </c>
      <c r="AB3" s="233"/>
      <c r="AC3" s="234">
        <v>6</v>
      </c>
      <c r="AD3" s="235"/>
      <c r="AE3" s="233">
        <v>6</v>
      </c>
      <c r="AF3" s="233"/>
      <c r="AG3" s="138"/>
      <c r="AH3" s="233">
        <v>6</v>
      </c>
      <c r="AI3" s="233"/>
      <c r="AJ3" s="234">
        <v>5</v>
      </c>
      <c r="AK3" s="235"/>
      <c r="AL3" s="233">
        <v>6</v>
      </c>
      <c r="AM3" s="233"/>
      <c r="AN3" s="138"/>
      <c r="AO3" s="233">
        <v>6</v>
      </c>
      <c r="AP3" s="233"/>
      <c r="AQ3" s="234">
        <v>6</v>
      </c>
      <c r="AR3" s="235"/>
      <c r="AS3" s="233">
        <v>6</v>
      </c>
      <c r="AT3" s="233"/>
      <c r="AU3" s="138"/>
      <c r="AV3" s="233">
        <v>9</v>
      </c>
      <c r="AW3" s="233"/>
      <c r="AX3" s="234">
        <v>9</v>
      </c>
      <c r="AY3" s="235"/>
      <c r="AZ3" s="233">
        <v>9</v>
      </c>
      <c r="BA3" s="233"/>
      <c r="BB3" s="138"/>
      <c r="BC3" s="233">
        <v>11</v>
      </c>
      <c r="BD3" s="233"/>
      <c r="BE3" s="234">
        <v>11</v>
      </c>
      <c r="BF3" s="235"/>
      <c r="BG3" s="233">
        <v>11</v>
      </c>
      <c r="BH3" s="233"/>
      <c r="BI3" s="138"/>
    </row>
    <row r="4" spans="1:61" ht="20.25" customHeight="1">
      <c r="A4" s="5">
        <v>155</v>
      </c>
      <c r="B4" s="26" t="s">
        <v>145</v>
      </c>
      <c r="C4" s="26" t="s">
        <v>146</v>
      </c>
      <c r="D4" s="165">
        <f t="shared" ref="D4:D22" si="0">E4</f>
        <v>545.5</v>
      </c>
      <c r="E4" s="39">
        <f t="shared" ref="E4:E22" si="1">L4+S4+Z4+AG4+AN4+AU4+BI4+BB4</f>
        <v>545.5</v>
      </c>
      <c r="F4" s="52">
        <v>2</v>
      </c>
      <c r="G4" s="18">
        <v>30</v>
      </c>
      <c r="H4" s="52">
        <v>3</v>
      </c>
      <c r="I4" s="18">
        <v>24</v>
      </c>
      <c r="J4" s="52">
        <v>1</v>
      </c>
      <c r="K4" s="18">
        <v>36</v>
      </c>
      <c r="L4" s="138">
        <f>G4+I4+K4</f>
        <v>90</v>
      </c>
      <c r="M4" s="53"/>
      <c r="N4" s="54"/>
      <c r="O4" s="55"/>
      <c r="P4" s="54"/>
      <c r="Q4" s="55"/>
      <c r="R4" s="54"/>
      <c r="S4" s="56"/>
      <c r="T4" s="95">
        <v>2</v>
      </c>
      <c r="U4" s="39">
        <v>30</v>
      </c>
      <c r="V4" s="52">
        <v>1</v>
      </c>
      <c r="W4" s="97">
        <v>36</v>
      </c>
      <c r="X4" s="95">
        <v>2</v>
      </c>
      <c r="Y4" s="39">
        <v>30</v>
      </c>
      <c r="Z4" s="138">
        <f>U4+W4+Y4</f>
        <v>96</v>
      </c>
      <c r="AA4" s="95"/>
      <c r="AB4" s="39">
        <v>0</v>
      </c>
      <c r="AC4" s="52">
        <v>3</v>
      </c>
      <c r="AD4" s="97">
        <v>24</v>
      </c>
      <c r="AE4" s="95">
        <v>3</v>
      </c>
      <c r="AF4" s="39">
        <v>24</v>
      </c>
      <c r="AG4" s="138">
        <f>AB4+AD4+AF4</f>
        <v>48</v>
      </c>
      <c r="AH4" s="95">
        <v>2</v>
      </c>
      <c r="AI4" s="39">
        <v>30</v>
      </c>
      <c r="AJ4" s="52">
        <v>1</v>
      </c>
      <c r="AK4" s="97">
        <v>30</v>
      </c>
      <c r="AL4" s="95">
        <v>3</v>
      </c>
      <c r="AM4" s="18">
        <v>24</v>
      </c>
      <c r="AN4" s="138">
        <f>+AI4+AK4+AM4</f>
        <v>84</v>
      </c>
      <c r="AO4" s="95">
        <v>1</v>
      </c>
      <c r="AP4" s="39">
        <v>36</v>
      </c>
      <c r="AQ4" s="52">
        <v>1</v>
      </c>
      <c r="AR4" s="97">
        <v>36</v>
      </c>
      <c r="AS4" s="95">
        <v>4</v>
      </c>
      <c r="AT4" s="18">
        <v>18</v>
      </c>
      <c r="AU4" s="138">
        <f>AP4+AR4+AT4</f>
        <v>90</v>
      </c>
      <c r="AV4" s="139"/>
      <c r="AW4" s="92"/>
      <c r="AX4" s="89"/>
      <c r="AY4" s="140"/>
      <c r="AZ4" s="139"/>
      <c r="BA4" s="90"/>
      <c r="BB4" s="138"/>
      <c r="BC4" s="95">
        <v>4</v>
      </c>
      <c r="BD4" s="169">
        <v>41.25</v>
      </c>
      <c r="BE4" s="52">
        <v>4</v>
      </c>
      <c r="BF4" s="171">
        <v>41.25</v>
      </c>
      <c r="BG4" s="95">
        <v>3</v>
      </c>
      <c r="BH4" s="173">
        <v>55</v>
      </c>
      <c r="BI4" s="180">
        <f t="shared" ref="BI4:BI22" si="2">BD4+BF4+BH4</f>
        <v>137.5</v>
      </c>
    </row>
    <row r="5" spans="1:61" ht="20.25" customHeight="1">
      <c r="A5" s="5">
        <v>258</v>
      </c>
      <c r="B5" s="26" t="s">
        <v>224</v>
      </c>
      <c r="C5" s="26" t="s">
        <v>225</v>
      </c>
      <c r="D5" s="165">
        <f t="shared" si="0"/>
        <v>443.25</v>
      </c>
      <c r="E5" s="39">
        <f t="shared" si="1"/>
        <v>443.25</v>
      </c>
      <c r="F5" s="89"/>
      <c r="G5" s="90"/>
      <c r="H5" s="89"/>
      <c r="I5" s="90"/>
      <c r="J5" s="89"/>
      <c r="K5" s="90"/>
      <c r="L5" s="138"/>
      <c r="M5" s="53"/>
      <c r="N5" s="54"/>
      <c r="O5" s="55"/>
      <c r="P5" s="54"/>
      <c r="Q5" s="55"/>
      <c r="R5" s="54"/>
      <c r="S5" s="56"/>
      <c r="T5" s="95">
        <v>3</v>
      </c>
      <c r="U5" s="39">
        <v>24</v>
      </c>
      <c r="V5" s="52">
        <v>6</v>
      </c>
      <c r="W5" s="97">
        <v>6</v>
      </c>
      <c r="X5" s="95">
        <v>1</v>
      </c>
      <c r="Y5" s="39">
        <v>36</v>
      </c>
      <c r="Z5" s="138">
        <f>U5+W5+Y5</f>
        <v>66</v>
      </c>
      <c r="AA5" s="95"/>
      <c r="AB5" s="39">
        <v>0</v>
      </c>
      <c r="AC5" s="52"/>
      <c r="AD5" s="97">
        <v>0</v>
      </c>
      <c r="AE5" s="95">
        <v>4</v>
      </c>
      <c r="AF5" s="39">
        <v>18</v>
      </c>
      <c r="AG5" s="138">
        <f>AB5+AD5+AF5</f>
        <v>18</v>
      </c>
      <c r="AH5" s="95">
        <v>1</v>
      </c>
      <c r="AI5" s="39">
        <v>36</v>
      </c>
      <c r="AJ5" s="52">
        <v>4</v>
      </c>
      <c r="AK5" s="97">
        <v>15</v>
      </c>
      <c r="AL5" s="95">
        <v>6</v>
      </c>
      <c r="AM5" s="18">
        <v>6</v>
      </c>
      <c r="AN5" s="138">
        <f>+AI5+AK5+AM5</f>
        <v>57</v>
      </c>
      <c r="AO5" s="95">
        <v>3</v>
      </c>
      <c r="AP5" s="39">
        <v>24</v>
      </c>
      <c r="AQ5" s="52">
        <v>3</v>
      </c>
      <c r="AR5" s="97">
        <v>24</v>
      </c>
      <c r="AS5" s="95">
        <v>2</v>
      </c>
      <c r="AT5" s="18">
        <v>30</v>
      </c>
      <c r="AU5" s="138">
        <f>AP5+AR5+AT5</f>
        <v>78</v>
      </c>
      <c r="AV5" s="95"/>
      <c r="AW5" s="39">
        <v>0</v>
      </c>
      <c r="AX5" s="52"/>
      <c r="AY5" s="97">
        <v>0</v>
      </c>
      <c r="AZ5" s="95">
        <v>5</v>
      </c>
      <c r="BA5" s="18">
        <v>18</v>
      </c>
      <c r="BB5" s="138">
        <f t="shared" ref="BB5:BB11" si="3">+AW5+AY5+BA5</f>
        <v>18</v>
      </c>
      <c r="BC5" s="95">
        <v>2</v>
      </c>
      <c r="BD5" s="169">
        <v>68.75</v>
      </c>
      <c r="BE5" s="52">
        <v>2</v>
      </c>
      <c r="BF5" s="171">
        <v>68.75</v>
      </c>
      <c r="BG5" s="95">
        <v>2</v>
      </c>
      <c r="BH5" s="173">
        <v>68.75</v>
      </c>
      <c r="BI5" s="180">
        <f t="shared" si="2"/>
        <v>206.25</v>
      </c>
    </row>
    <row r="6" spans="1:61" ht="20.25" customHeight="1">
      <c r="A6" s="5">
        <v>130</v>
      </c>
      <c r="B6" s="26" t="s">
        <v>135</v>
      </c>
      <c r="C6" s="26" t="s">
        <v>152</v>
      </c>
      <c r="D6" s="165">
        <f t="shared" si="0"/>
        <v>408.5</v>
      </c>
      <c r="E6" s="39">
        <f t="shared" si="1"/>
        <v>408.5</v>
      </c>
      <c r="F6" s="52"/>
      <c r="G6" s="18">
        <v>0</v>
      </c>
      <c r="H6" s="52">
        <v>5</v>
      </c>
      <c r="I6" s="18">
        <v>12</v>
      </c>
      <c r="J6" s="52">
        <v>3</v>
      </c>
      <c r="K6" s="18">
        <v>24</v>
      </c>
      <c r="L6" s="138">
        <f>G6+I6+K6</f>
        <v>36</v>
      </c>
      <c r="M6" s="53"/>
      <c r="N6" s="54"/>
      <c r="O6" s="55"/>
      <c r="P6" s="54"/>
      <c r="Q6" s="55"/>
      <c r="R6" s="54"/>
      <c r="S6" s="56"/>
      <c r="T6" s="95">
        <v>5</v>
      </c>
      <c r="U6" s="39">
        <v>12</v>
      </c>
      <c r="V6" s="52">
        <v>2</v>
      </c>
      <c r="W6" s="97">
        <v>30</v>
      </c>
      <c r="X6" s="95">
        <v>5</v>
      </c>
      <c r="Y6" s="39">
        <v>12</v>
      </c>
      <c r="Z6" s="138">
        <f>U6+W6+Y6</f>
        <v>54</v>
      </c>
      <c r="AA6" s="95">
        <v>3</v>
      </c>
      <c r="AB6" s="39">
        <v>24</v>
      </c>
      <c r="AC6" s="52">
        <v>4</v>
      </c>
      <c r="AD6" s="97">
        <v>18</v>
      </c>
      <c r="AE6" s="95">
        <v>2</v>
      </c>
      <c r="AF6" s="39">
        <v>30</v>
      </c>
      <c r="AG6" s="138">
        <f>AB6+AD6+AF6</f>
        <v>72</v>
      </c>
      <c r="AH6" s="139"/>
      <c r="AI6" s="92"/>
      <c r="AJ6" s="89"/>
      <c r="AK6" s="140"/>
      <c r="AL6" s="139"/>
      <c r="AM6" s="90"/>
      <c r="AN6" s="138"/>
      <c r="AO6" s="139"/>
      <c r="AP6" s="92"/>
      <c r="AQ6" s="89"/>
      <c r="AR6" s="140"/>
      <c r="AS6" s="139"/>
      <c r="AT6" s="90"/>
      <c r="AU6" s="138"/>
      <c r="AV6" s="95"/>
      <c r="AW6" s="39">
        <v>0</v>
      </c>
      <c r="AX6" s="52">
        <v>5</v>
      </c>
      <c r="AY6" s="97">
        <v>18</v>
      </c>
      <c r="AZ6" s="95">
        <v>3</v>
      </c>
      <c r="BA6" s="18">
        <v>36</v>
      </c>
      <c r="BB6" s="138">
        <f t="shared" si="3"/>
        <v>54</v>
      </c>
      <c r="BC6" s="95">
        <v>1</v>
      </c>
      <c r="BD6" s="169">
        <v>82.5</v>
      </c>
      <c r="BE6" s="52">
        <v>1</v>
      </c>
      <c r="BF6" s="171">
        <v>82.5</v>
      </c>
      <c r="BG6" s="95">
        <v>5</v>
      </c>
      <c r="BH6" s="173">
        <v>27.5</v>
      </c>
      <c r="BI6" s="180">
        <f t="shared" si="2"/>
        <v>192.5</v>
      </c>
    </row>
    <row r="7" spans="1:61" ht="20.25" customHeight="1">
      <c r="A7" s="5">
        <v>246</v>
      </c>
      <c r="B7" s="26" t="s">
        <v>129</v>
      </c>
      <c r="C7" s="26" t="s">
        <v>144</v>
      </c>
      <c r="D7" s="165">
        <f t="shared" si="0"/>
        <v>394.75</v>
      </c>
      <c r="E7" s="39">
        <f t="shared" si="1"/>
        <v>394.75</v>
      </c>
      <c r="F7" s="52">
        <v>1</v>
      </c>
      <c r="G7" s="18">
        <v>36</v>
      </c>
      <c r="H7" s="52">
        <v>2</v>
      </c>
      <c r="I7" s="18">
        <v>30</v>
      </c>
      <c r="J7" s="52">
        <v>2</v>
      </c>
      <c r="K7" s="18">
        <v>30</v>
      </c>
      <c r="L7" s="138">
        <f>G7+I7+K7</f>
        <v>96</v>
      </c>
      <c r="M7" s="53"/>
      <c r="N7" s="54"/>
      <c r="O7" s="55"/>
      <c r="P7" s="54"/>
      <c r="Q7" s="55"/>
      <c r="R7" s="54"/>
      <c r="S7" s="56"/>
      <c r="T7" s="95">
        <v>4</v>
      </c>
      <c r="U7" s="39">
        <v>18</v>
      </c>
      <c r="V7" s="52">
        <v>3</v>
      </c>
      <c r="W7" s="97">
        <v>24</v>
      </c>
      <c r="X7" s="95">
        <v>3</v>
      </c>
      <c r="Y7" s="39">
        <v>24</v>
      </c>
      <c r="Z7" s="138">
        <f>U7+W7+Y7</f>
        <v>66</v>
      </c>
      <c r="AA7" s="95">
        <v>1</v>
      </c>
      <c r="AB7" s="39">
        <v>36</v>
      </c>
      <c r="AC7" s="52">
        <v>1</v>
      </c>
      <c r="AD7" s="97">
        <v>36</v>
      </c>
      <c r="AE7" s="95">
        <v>5</v>
      </c>
      <c r="AF7" s="39">
        <v>12</v>
      </c>
      <c r="AG7" s="138">
        <f>AB7+AD7+AF7</f>
        <v>84</v>
      </c>
      <c r="AH7" s="139"/>
      <c r="AI7" s="92"/>
      <c r="AJ7" s="89"/>
      <c r="AK7" s="140"/>
      <c r="AL7" s="139"/>
      <c r="AM7" s="90"/>
      <c r="AN7" s="138"/>
      <c r="AO7" s="139"/>
      <c r="AP7" s="92"/>
      <c r="AQ7" s="89"/>
      <c r="AR7" s="140"/>
      <c r="AS7" s="139"/>
      <c r="AT7" s="90"/>
      <c r="AU7" s="138"/>
      <c r="AV7" s="95">
        <v>2</v>
      </c>
      <c r="AW7" s="39">
        <v>45</v>
      </c>
      <c r="AX7" s="52">
        <v>2</v>
      </c>
      <c r="AY7" s="97">
        <v>45</v>
      </c>
      <c r="AZ7" s="95">
        <v>2</v>
      </c>
      <c r="BA7" s="18">
        <v>45</v>
      </c>
      <c r="BB7" s="138">
        <f t="shared" si="3"/>
        <v>135</v>
      </c>
      <c r="BC7" s="95"/>
      <c r="BD7" s="169">
        <v>0</v>
      </c>
      <c r="BE7" s="52"/>
      <c r="BF7" s="171">
        <v>0</v>
      </c>
      <c r="BG7" s="95">
        <v>6</v>
      </c>
      <c r="BH7" s="173">
        <v>13.75</v>
      </c>
      <c r="BI7" s="180">
        <f t="shared" si="2"/>
        <v>13.75</v>
      </c>
    </row>
    <row r="8" spans="1:61" ht="20.25" customHeight="1">
      <c r="A8" s="5">
        <v>163</v>
      </c>
      <c r="B8" s="26" t="s">
        <v>147</v>
      </c>
      <c r="C8" s="26" t="s">
        <v>303</v>
      </c>
      <c r="D8" s="165">
        <f t="shared" si="0"/>
        <v>309</v>
      </c>
      <c r="E8" s="39">
        <f t="shared" si="1"/>
        <v>309</v>
      </c>
      <c r="F8" s="89"/>
      <c r="G8" s="90"/>
      <c r="H8" s="89"/>
      <c r="I8" s="90"/>
      <c r="J8" s="89"/>
      <c r="K8" s="90"/>
      <c r="L8" s="138"/>
      <c r="M8" s="53"/>
      <c r="N8" s="54"/>
      <c r="O8" s="55"/>
      <c r="P8" s="54"/>
      <c r="Q8" s="55"/>
      <c r="R8" s="54"/>
      <c r="S8" s="56"/>
      <c r="T8" s="139"/>
      <c r="U8" s="92"/>
      <c r="V8" s="89"/>
      <c r="W8" s="140"/>
      <c r="X8" s="139"/>
      <c r="Y8" s="92"/>
      <c r="Z8" s="138"/>
      <c r="AA8" s="139"/>
      <c r="AB8" s="92"/>
      <c r="AC8" s="89"/>
      <c r="AD8" s="140"/>
      <c r="AE8" s="139"/>
      <c r="AF8" s="92"/>
      <c r="AG8" s="138"/>
      <c r="AH8" s="139"/>
      <c r="AI8" s="92"/>
      <c r="AJ8" s="89"/>
      <c r="AK8" s="140"/>
      <c r="AL8" s="139"/>
      <c r="AM8" s="90"/>
      <c r="AN8" s="138"/>
      <c r="AO8" s="139"/>
      <c r="AP8" s="92"/>
      <c r="AQ8" s="89"/>
      <c r="AR8" s="140"/>
      <c r="AS8" s="139"/>
      <c r="AT8" s="90"/>
      <c r="AU8" s="138"/>
      <c r="AV8" s="95">
        <v>1</v>
      </c>
      <c r="AW8" s="39">
        <v>54</v>
      </c>
      <c r="AX8" s="52">
        <v>3</v>
      </c>
      <c r="AY8" s="97">
        <v>36</v>
      </c>
      <c r="AZ8" s="95">
        <v>1</v>
      </c>
      <c r="BA8" s="18">
        <v>54</v>
      </c>
      <c r="BB8" s="138">
        <f t="shared" si="3"/>
        <v>144</v>
      </c>
      <c r="BC8" s="95">
        <v>5</v>
      </c>
      <c r="BD8" s="169">
        <v>27.5</v>
      </c>
      <c r="BE8" s="52">
        <v>3</v>
      </c>
      <c r="BF8" s="171">
        <v>55</v>
      </c>
      <c r="BG8" s="95">
        <v>1</v>
      </c>
      <c r="BH8" s="173">
        <v>82.5</v>
      </c>
      <c r="BI8" s="180">
        <f t="shared" si="2"/>
        <v>165</v>
      </c>
    </row>
    <row r="9" spans="1:61" ht="20.25" customHeight="1">
      <c r="A9" s="5">
        <v>157</v>
      </c>
      <c r="B9" s="26" t="s">
        <v>147</v>
      </c>
      <c r="C9" s="26" t="s">
        <v>148</v>
      </c>
      <c r="D9" s="165">
        <f t="shared" si="0"/>
        <v>289</v>
      </c>
      <c r="E9" s="39">
        <f t="shared" si="1"/>
        <v>289</v>
      </c>
      <c r="F9" s="52">
        <v>3</v>
      </c>
      <c r="G9" s="18">
        <v>24</v>
      </c>
      <c r="H9" s="52">
        <v>4</v>
      </c>
      <c r="I9" s="18">
        <v>18</v>
      </c>
      <c r="J9" s="52">
        <v>5</v>
      </c>
      <c r="K9" s="18">
        <v>12</v>
      </c>
      <c r="L9" s="138">
        <f>G9+I9+K9</f>
        <v>54</v>
      </c>
      <c r="M9" s="53"/>
      <c r="N9" s="54"/>
      <c r="O9" s="55"/>
      <c r="P9" s="54"/>
      <c r="Q9" s="55"/>
      <c r="R9" s="54"/>
      <c r="S9" s="56"/>
      <c r="T9" s="95">
        <v>1</v>
      </c>
      <c r="U9" s="39">
        <v>36</v>
      </c>
      <c r="V9" s="52">
        <v>4</v>
      </c>
      <c r="W9" s="97">
        <v>18</v>
      </c>
      <c r="X9" s="95">
        <v>6</v>
      </c>
      <c r="Y9" s="39">
        <v>6</v>
      </c>
      <c r="Z9" s="138">
        <f>U9+W9+Y9</f>
        <v>60</v>
      </c>
      <c r="AA9" s="95">
        <v>2</v>
      </c>
      <c r="AB9" s="39">
        <v>30</v>
      </c>
      <c r="AC9" s="52">
        <v>2</v>
      </c>
      <c r="AD9" s="97">
        <v>30</v>
      </c>
      <c r="AE9" s="95">
        <v>6</v>
      </c>
      <c r="AF9" s="39">
        <v>6</v>
      </c>
      <c r="AG9" s="138">
        <f>AB9+AD9+AF9</f>
        <v>66</v>
      </c>
      <c r="AH9" s="139"/>
      <c r="AI9" s="92"/>
      <c r="AJ9" s="89"/>
      <c r="AK9" s="140"/>
      <c r="AL9" s="139"/>
      <c r="AM9" s="90"/>
      <c r="AN9" s="138"/>
      <c r="AO9" s="139"/>
      <c r="AP9" s="92"/>
      <c r="AQ9" s="89"/>
      <c r="AR9" s="140"/>
      <c r="AS9" s="139"/>
      <c r="AT9" s="90"/>
      <c r="AU9" s="138"/>
      <c r="AV9" s="95">
        <v>5</v>
      </c>
      <c r="AW9" s="39">
        <v>18</v>
      </c>
      <c r="AX9" s="52">
        <v>4</v>
      </c>
      <c r="AY9" s="97">
        <v>27</v>
      </c>
      <c r="AZ9" s="95">
        <v>6</v>
      </c>
      <c r="BA9" s="18">
        <v>9</v>
      </c>
      <c r="BB9" s="138">
        <f t="shared" si="3"/>
        <v>54</v>
      </c>
      <c r="BC9" s="95">
        <v>3</v>
      </c>
      <c r="BD9" s="169">
        <v>55</v>
      </c>
      <c r="BE9" s="52"/>
      <c r="BF9" s="171">
        <v>0</v>
      </c>
      <c r="BG9" s="95"/>
      <c r="BH9" s="173">
        <v>0</v>
      </c>
      <c r="BI9" s="180">
        <f t="shared" si="2"/>
        <v>55</v>
      </c>
    </row>
    <row r="10" spans="1:61" ht="20.25" customHeight="1">
      <c r="A10" s="5">
        <v>220</v>
      </c>
      <c r="B10" s="26" t="s">
        <v>42</v>
      </c>
      <c r="C10" s="26" t="s">
        <v>149</v>
      </c>
      <c r="D10" s="165">
        <f t="shared" si="0"/>
        <v>213</v>
      </c>
      <c r="E10" s="39">
        <f t="shared" si="1"/>
        <v>213</v>
      </c>
      <c r="F10" s="52">
        <v>4</v>
      </c>
      <c r="G10" s="18">
        <v>18</v>
      </c>
      <c r="H10" s="52">
        <v>1</v>
      </c>
      <c r="I10" s="18">
        <v>36</v>
      </c>
      <c r="J10" s="52">
        <v>6</v>
      </c>
      <c r="K10" s="18">
        <v>6</v>
      </c>
      <c r="L10" s="138">
        <f>G10+I10+K10</f>
        <v>60</v>
      </c>
      <c r="M10" s="53"/>
      <c r="N10" s="54"/>
      <c r="O10" s="55"/>
      <c r="P10" s="54"/>
      <c r="Q10" s="55"/>
      <c r="R10" s="54"/>
      <c r="S10" s="56"/>
      <c r="T10" s="95">
        <v>6</v>
      </c>
      <c r="U10" s="39">
        <v>6</v>
      </c>
      <c r="V10" s="52">
        <v>5</v>
      </c>
      <c r="W10" s="97">
        <v>12</v>
      </c>
      <c r="X10" s="95">
        <v>4</v>
      </c>
      <c r="Y10" s="39">
        <v>18</v>
      </c>
      <c r="Z10" s="138">
        <f>U10+W10+Y10</f>
        <v>36</v>
      </c>
      <c r="AA10" s="139"/>
      <c r="AB10" s="92"/>
      <c r="AC10" s="89"/>
      <c r="AD10" s="140"/>
      <c r="AE10" s="139"/>
      <c r="AF10" s="92"/>
      <c r="AG10" s="138"/>
      <c r="AH10" s="139"/>
      <c r="AI10" s="92"/>
      <c r="AJ10" s="89"/>
      <c r="AK10" s="140"/>
      <c r="AL10" s="139"/>
      <c r="AM10" s="90"/>
      <c r="AN10" s="138"/>
      <c r="AO10" s="139"/>
      <c r="AP10" s="92"/>
      <c r="AQ10" s="89"/>
      <c r="AR10" s="140"/>
      <c r="AS10" s="139"/>
      <c r="AT10" s="90"/>
      <c r="AU10" s="138"/>
      <c r="AV10" s="95">
        <v>3</v>
      </c>
      <c r="AW10" s="39">
        <v>36</v>
      </c>
      <c r="AX10" s="52">
        <v>1</v>
      </c>
      <c r="AY10" s="97">
        <v>54</v>
      </c>
      <c r="AZ10" s="95">
        <v>4</v>
      </c>
      <c r="BA10" s="18">
        <v>27</v>
      </c>
      <c r="BB10" s="138">
        <f t="shared" si="3"/>
        <v>117</v>
      </c>
      <c r="BC10" s="139"/>
      <c r="BD10" s="197"/>
      <c r="BE10" s="89"/>
      <c r="BF10" s="198"/>
      <c r="BG10" s="139"/>
      <c r="BH10" s="199"/>
      <c r="BI10" s="180"/>
    </row>
    <row r="11" spans="1:61" ht="20.25" customHeight="1">
      <c r="A11" s="5">
        <v>151</v>
      </c>
      <c r="B11" s="26" t="s">
        <v>269</v>
      </c>
      <c r="C11" s="26" t="s">
        <v>221</v>
      </c>
      <c r="D11" s="165">
        <f t="shared" si="0"/>
        <v>189.25</v>
      </c>
      <c r="E11" s="39">
        <f t="shared" si="1"/>
        <v>189.25</v>
      </c>
      <c r="F11" s="89"/>
      <c r="G11" s="90"/>
      <c r="H11" s="89"/>
      <c r="I11" s="90"/>
      <c r="J11" s="89"/>
      <c r="K11" s="90"/>
      <c r="L11" s="138"/>
      <c r="M11" s="53"/>
      <c r="N11" s="54"/>
      <c r="O11" s="55"/>
      <c r="P11" s="54"/>
      <c r="Q11" s="55"/>
      <c r="R11" s="54"/>
      <c r="S11" s="56"/>
      <c r="T11" s="139"/>
      <c r="U11" s="92"/>
      <c r="V11" s="89"/>
      <c r="W11" s="140"/>
      <c r="X11" s="139"/>
      <c r="Y11" s="92"/>
      <c r="Z11" s="138"/>
      <c r="AA11" s="139"/>
      <c r="AB11" s="92"/>
      <c r="AC11" s="89"/>
      <c r="AD11" s="140"/>
      <c r="AE11" s="139"/>
      <c r="AF11" s="92"/>
      <c r="AG11" s="138"/>
      <c r="AH11" s="95">
        <v>3</v>
      </c>
      <c r="AI11" s="39">
        <v>24</v>
      </c>
      <c r="AJ11" s="52">
        <v>2</v>
      </c>
      <c r="AK11" s="97">
        <v>25</v>
      </c>
      <c r="AL11" s="95">
        <v>4</v>
      </c>
      <c r="AM11" s="18">
        <v>18</v>
      </c>
      <c r="AN11" s="138">
        <f>+AI11+AK11+AM11</f>
        <v>67</v>
      </c>
      <c r="AO11" s="95">
        <v>4</v>
      </c>
      <c r="AP11" s="39">
        <v>18</v>
      </c>
      <c r="AQ11" s="52">
        <v>2</v>
      </c>
      <c r="AR11" s="97">
        <v>30</v>
      </c>
      <c r="AS11" s="95">
        <v>3</v>
      </c>
      <c r="AT11" s="18">
        <v>24</v>
      </c>
      <c r="AU11" s="138">
        <f>AP11+AR11+AT11</f>
        <v>72</v>
      </c>
      <c r="AV11" s="95">
        <v>6</v>
      </c>
      <c r="AW11" s="39">
        <v>9</v>
      </c>
      <c r="AX11" s="52"/>
      <c r="AY11" s="97">
        <v>0</v>
      </c>
      <c r="AZ11" s="95"/>
      <c r="BA11" s="18">
        <v>0</v>
      </c>
      <c r="BB11" s="138">
        <f t="shared" si="3"/>
        <v>9</v>
      </c>
      <c r="BC11" s="95"/>
      <c r="BD11" s="169">
        <v>0</v>
      </c>
      <c r="BE11" s="52"/>
      <c r="BF11" s="171">
        <v>0</v>
      </c>
      <c r="BG11" s="95">
        <v>4</v>
      </c>
      <c r="BH11" s="173">
        <v>41.25</v>
      </c>
      <c r="BI11" s="180">
        <f t="shared" si="2"/>
        <v>41.25</v>
      </c>
    </row>
    <row r="12" spans="1:61" ht="20.25" customHeight="1">
      <c r="A12" s="5">
        <v>300</v>
      </c>
      <c r="B12" s="26" t="s">
        <v>273</v>
      </c>
      <c r="C12" s="26" t="s">
        <v>281</v>
      </c>
      <c r="D12" s="165">
        <f t="shared" si="0"/>
        <v>128</v>
      </c>
      <c r="E12" s="39">
        <f t="shared" si="1"/>
        <v>128</v>
      </c>
      <c r="F12" s="89"/>
      <c r="G12" s="90"/>
      <c r="H12" s="89"/>
      <c r="I12" s="90"/>
      <c r="J12" s="89"/>
      <c r="K12" s="90"/>
      <c r="L12" s="138"/>
      <c r="M12" s="53"/>
      <c r="N12" s="54"/>
      <c r="O12" s="55"/>
      <c r="P12" s="54"/>
      <c r="Q12" s="55"/>
      <c r="R12" s="54"/>
      <c r="S12" s="56"/>
      <c r="T12" s="139"/>
      <c r="U12" s="92"/>
      <c r="V12" s="89"/>
      <c r="W12" s="140"/>
      <c r="X12" s="139"/>
      <c r="Y12" s="92"/>
      <c r="Z12" s="138"/>
      <c r="AA12" s="139"/>
      <c r="AB12" s="92"/>
      <c r="AC12" s="89"/>
      <c r="AD12" s="140"/>
      <c r="AE12" s="139"/>
      <c r="AF12" s="92"/>
      <c r="AG12" s="138"/>
      <c r="AH12" s="95">
        <v>5</v>
      </c>
      <c r="AI12" s="39">
        <v>12</v>
      </c>
      <c r="AJ12" s="52">
        <v>3</v>
      </c>
      <c r="AK12" s="97">
        <v>20</v>
      </c>
      <c r="AL12" s="95">
        <v>1</v>
      </c>
      <c r="AM12" s="18">
        <v>36</v>
      </c>
      <c r="AN12" s="138">
        <f>+AI12+AK12+AM12</f>
        <v>68</v>
      </c>
      <c r="AO12" s="95">
        <v>6</v>
      </c>
      <c r="AP12" s="39">
        <v>6</v>
      </c>
      <c r="AQ12" s="52">
        <v>4</v>
      </c>
      <c r="AR12" s="97">
        <v>18</v>
      </c>
      <c r="AS12" s="95">
        <v>1</v>
      </c>
      <c r="AT12" s="18">
        <v>36</v>
      </c>
      <c r="AU12" s="138">
        <f>AP12+AR12+AT12</f>
        <v>60</v>
      </c>
      <c r="AV12" s="139"/>
      <c r="AW12" s="92"/>
      <c r="AX12" s="89"/>
      <c r="AY12" s="140"/>
      <c r="AZ12" s="139"/>
      <c r="BA12" s="90"/>
      <c r="BB12" s="138"/>
      <c r="BC12" s="139"/>
      <c r="BD12" s="197"/>
      <c r="BE12" s="89"/>
      <c r="BF12" s="198"/>
      <c r="BG12" s="139"/>
      <c r="BH12" s="199"/>
      <c r="BI12" s="180"/>
    </row>
    <row r="13" spans="1:61" ht="20.25" customHeight="1">
      <c r="A13" s="5">
        <v>128</v>
      </c>
      <c r="B13" s="26" t="s">
        <v>316</v>
      </c>
      <c r="C13" s="26" t="s">
        <v>317</v>
      </c>
      <c r="D13" s="165">
        <f t="shared" si="0"/>
        <v>93.5</v>
      </c>
      <c r="E13" s="39">
        <f t="shared" si="1"/>
        <v>93.5</v>
      </c>
      <c r="F13" s="89"/>
      <c r="G13" s="90"/>
      <c r="H13" s="89"/>
      <c r="I13" s="90"/>
      <c r="J13" s="89"/>
      <c r="K13" s="90"/>
      <c r="L13" s="138"/>
      <c r="M13" s="53"/>
      <c r="N13" s="54"/>
      <c r="O13" s="55"/>
      <c r="P13" s="54"/>
      <c r="Q13" s="55"/>
      <c r="R13" s="54"/>
      <c r="S13" s="56"/>
      <c r="T13" s="139"/>
      <c r="U13" s="92"/>
      <c r="V13" s="89"/>
      <c r="W13" s="140"/>
      <c r="X13" s="139"/>
      <c r="Y13" s="92"/>
      <c r="Z13" s="138"/>
      <c r="AA13" s="95">
        <v>4</v>
      </c>
      <c r="AB13" s="39">
        <v>18</v>
      </c>
      <c r="AC13" s="52">
        <v>5</v>
      </c>
      <c r="AD13" s="97">
        <v>12</v>
      </c>
      <c r="AE13" s="95">
        <v>1</v>
      </c>
      <c r="AF13" s="39">
        <v>36</v>
      </c>
      <c r="AG13" s="138">
        <f>AB13+AD13+AF13</f>
        <v>66</v>
      </c>
      <c r="AH13" s="139"/>
      <c r="AI13" s="92"/>
      <c r="AJ13" s="89"/>
      <c r="AK13" s="140"/>
      <c r="AL13" s="139"/>
      <c r="AM13" s="90"/>
      <c r="AN13" s="138"/>
      <c r="AO13" s="139"/>
      <c r="AP13" s="92"/>
      <c r="AQ13" s="89"/>
      <c r="AR13" s="140"/>
      <c r="AS13" s="139"/>
      <c r="AT13" s="90"/>
      <c r="AU13" s="138"/>
      <c r="AV13" s="139"/>
      <c r="AW13" s="92"/>
      <c r="AX13" s="89"/>
      <c r="AY13" s="140"/>
      <c r="AZ13" s="139"/>
      <c r="BA13" s="90"/>
      <c r="BB13" s="138"/>
      <c r="BC13" s="95"/>
      <c r="BD13" s="169">
        <v>0</v>
      </c>
      <c r="BE13" s="52">
        <v>5</v>
      </c>
      <c r="BF13" s="171">
        <v>27.5</v>
      </c>
      <c r="BG13" s="95"/>
      <c r="BH13" s="173">
        <v>0</v>
      </c>
      <c r="BI13" s="180">
        <f t="shared" si="2"/>
        <v>27.5</v>
      </c>
    </row>
    <row r="14" spans="1:61" ht="20.25" customHeight="1">
      <c r="A14" s="5">
        <v>301</v>
      </c>
      <c r="B14" s="26" t="s">
        <v>274</v>
      </c>
      <c r="C14" s="26" t="s">
        <v>280</v>
      </c>
      <c r="D14" s="165">
        <f t="shared" si="0"/>
        <v>70</v>
      </c>
      <c r="E14" s="39">
        <f t="shared" si="1"/>
        <v>70</v>
      </c>
      <c r="F14" s="89"/>
      <c r="G14" s="90"/>
      <c r="H14" s="89"/>
      <c r="I14" s="90"/>
      <c r="J14" s="89"/>
      <c r="K14" s="90"/>
      <c r="L14" s="138"/>
      <c r="M14" s="53"/>
      <c r="N14" s="54"/>
      <c r="O14" s="55"/>
      <c r="P14" s="54"/>
      <c r="Q14" s="55"/>
      <c r="R14" s="54"/>
      <c r="S14" s="56"/>
      <c r="T14" s="139"/>
      <c r="U14" s="92"/>
      <c r="V14" s="89"/>
      <c r="W14" s="140"/>
      <c r="X14" s="139"/>
      <c r="Y14" s="92"/>
      <c r="Z14" s="138"/>
      <c r="AA14" s="139"/>
      <c r="AB14" s="92"/>
      <c r="AC14" s="89"/>
      <c r="AD14" s="140"/>
      <c r="AE14" s="139"/>
      <c r="AF14" s="92"/>
      <c r="AG14" s="138"/>
      <c r="AH14" s="95">
        <v>4</v>
      </c>
      <c r="AI14" s="39">
        <v>18</v>
      </c>
      <c r="AJ14" s="52">
        <v>5</v>
      </c>
      <c r="AK14" s="97">
        <v>10</v>
      </c>
      <c r="AL14" s="95">
        <v>5</v>
      </c>
      <c r="AM14" s="18">
        <v>12</v>
      </c>
      <c r="AN14" s="138">
        <f>+AI14+AK14+AM14</f>
        <v>40</v>
      </c>
      <c r="AO14" s="95">
        <v>5</v>
      </c>
      <c r="AP14" s="39">
        <v>12</v>
      </c>
      <c r="AQ14" s="52">
        <v>5</v>
      </c>
      <c r="AR14" s="97">
        <v>12</v>
      </c>
      <c r="AS14" s="95">
        <v>6</v>
      </c>
      <c r="AT14" s="18">
        <v>6</v>
      </c>
      <c r="AU14" s="138">
        <f>AP14+AR14+AT14</f>
        <v>30</v>
      </c>
      <c r="AV14" s="139"/>
      <c r="AW14" s="92"/>
      <c r="AX14" s="89"/>
      <c r="AY14" s="140"/>
      <c r="AZ14" s="139"/>
      <c r="BA14" s="90"/>
      <c r="BB14" s="138"/>
      <c r="BC14" s="139"/>
      <c r="BD14" s="197"/>
      <c r="BE14" s="89"/>
      <c r="BF14" s="198"/>
      <c r="BG14" s="139"/>
      <c r="BH14" s="199"/>
      <c r="BI14" s="180"/>
    </row>
    <row r="15" spans="1:61" ht="20.25" customHeight="1">
      <c r="A15" s="5">
        <v>264</v>
      </c>
      <c r="B15" s="26" t="s">
        <v>291</v>
      </c>
      <c r="C15" s="26" t="s">
        <v>292</v>
      </c>
      <c r="D15" s="165">
        <f t="shared" si="0"/>
        <v>48</v>
      </c>
      <c r="E15" s="39">
        <f t="shared" si="1"/>
        <v>48</v>
      </c>
      <c r="F15" s="89"/>
      <c r="G15" s="90"/>
      <c r="H15" s="89"/>
      <c r="I15" s="90"/>
      <c r="J15" s="89"/>
      <c r="K15" s="90"/>
      <c r="L15" s="138"/>
      <c r="M15" s="53"/>
      <c r="N15" s="54"/>
      <c r="O15" s="55"/>
      <c r="P15" s="54"/>
      <c r="Q15" s="55"/>
      <c r="R15" s="54"/>
      <c r="S15" s="56"/>
      <c r="T15" s="139"/>
      <c r="U15" s="92"/>
      <c r="V15" s="89"/>
      <c r="W15" s="140"/>
      <c r="X15" s="139"/>
      <c r="Y15" s="92"/>
      <c r="Z15" s="138"/>
      <c r="AA15" s="139"/>
      <c r="AB15" s="92"/>
      <c r="AC15" s="89"/>
      <c r="AD15" s="140"/>
      <c r="AE15" s="139"/>
      <c r="AF15" s="92"/>
      <c r="AG15" s="138"/>
      <c r="AH15" s="139"/>
      <c r="AI15" s="92"/>
      <c r="AJ15" s="89"/>
      <c r="AK15" s="140"/>
      <c r="AL15" s="139"/>
      <c r="AM15" s="90"/>
      <c r="AN15" s="138"/>
      <c r="AO15" s="95">
        <v>2</v>
      </c>
      <c r="AP15" s="39">
        <v>30</v>
      </c>
      <c r="AQ15" s="52">
        <v>6</v>
      </c>
      <c r="AR15" s="97">
        <v>6</v>
      </c>
      <c r="AS15" s="95">
        <v>5</v>
      </c>
      <c r="AT15" s="18">
        <v>12</v>
      </c>
      <c r="AU15" s="138">
        <f>AP15+AR15+AT15</f>
        <v>48</v>
      </c>
      <c r="AV15" s="139"/>
      <c r="AW15" s="92"/>
      <c r="AX15" s="89"/>
      <c r="AY15" s="140"/>
      <c r="AZ15" s="139"/>
      <c r="BA15" s="90"/>
      <c r="BB15" s="138"/>
      <c r="BC15" s="139"/>
      <c r="BD15" s="197"/>
      <c r="BE15" s="89"/>
      <c r="BF15" s="198"/>
      <c r="BG15" s="139"/>
      <c r="BH15" s="199"/>
      <c r="BI15" s="180"/>
    </row>
    <row r="16" spans="1:61" ht="20.25" customHeight="1">
      <c r="A16" s="5">
        <v>102</v>
      </c>
      <c r="B16" s="26" t="s">
        <v>150</v>
      </c>
      <c r="C16" s="26" t="s">
        <v>151</v>
      </c>
      <c r="D16" s="165">
        <f t="shared" si="0"/>
        <v>36</v>
      </c>
      <c r="E16" s="39">
        <f t="shared" si="1"/>
        <v>36</v>
      </c>
      <c r="F16" s="52">
        <v>5</v>
      </c>
      <c r="G16" s="18">
        <v>12</v>
      </c>
      <c r="H16" s="52">
        <v>6</v>
      </c>
      <c r="I16" s="18">
        <v>6</v>
      </c>
      <c r="J16" s="52">
        <v>4</v>
      </c>
      <c r="K16" s="18">
        <v>18</v>
      </c>
      <c r="L16" s="138">
        <f>G16+I16+K16</f>
        <v>36</v>
      </c>
      <c r="M16" s="53"/>
      <c r="N16" s="54"/>
      <c r="O16" s="55"/>
      <c r="P16" s="54"/>
      <c r="Q16" s="55"/>
      <c r="R16" s="54"/>
      <c r="S16" s="56"/>
      <c r="T16" s="139"/>
      <c r="U16" s="92"/>
      <c r="V16" s="89"/>
      <c r="W16" s="140"/>
      <c r="X16" s="139"/>
      <c r="Y16" s="92"/>
      <c r="Z16" s="138"/>
      <c r="AA16" s="139"/>
      <c r="AB16" s="92"/>
      <c r="AC16" s="89"/>
      <c r="AD16" s="140"/>
      <c r="AE16" s="139"/>
      <c r="AF16" s="92"/>
      <c r="AG16" s="138"/>
      <c r="AH16" s="139"/>
      <c r="AI16" s="92"/>
      <c r="AJ16" s="89"/>
      <c r="AK16" s="140"/>
      <c r="AL16" s="139"/>
      <c r="AM16" s="90"/>
      <c r="AN16" s="138"/>
      <c r="AO16" s="139"/>
      <c r="AP16" s="92"/>
      <c r="AQ16" s="89"/>
      <c r="AR16" s="140"/>
      <c r="AS16" s="139"/>
      <c r="AT16" s="90"/>
      <c r="AU16" s="138"/>
      <c r="AV16" s="139"/>
      <c r="AW16" s="92"/>
      <c r="AX16" s="89"/>
      <c r="AY16" s="140"/>
      <c r="AZ16" s="139"/>
      <c r="BA16" s="90"/>
      <c r="BB16" s="138"/>
      <c r="BC16" s="139"/>
      <c r="BD16" s="197"/>
      <c r="BE16" s="89"/>
      <c r="BF16" s="198"/>
      <c r="BG16" s="139"/>
      <c r="BH16" s="199"/>
      <c r="BI16" s="180"/>
    </row>
    <row r="17" spans="1:61" ht="20.25" customHeight="1">
      <c r="A17" s="5">
        <v>324</v>
      </c>
      <c r="B17" s="26" t="s">
        <v>270</v>
      </c>
      <c r="C17" s="26" t="s">
        <v>304</v>
      </c>
      <c r="D17" s="165">
        <f t="shared" si="0"/>
        <v>36</v>
      </c>
      <c r="E17" s="39">
        <f t="shared" si="1"/>
        <v>36</v>
      </c>
      <c r="F17" s="89"/>
      <c r="G17" s="90"/>
      <c r="H17" s="89"/>
      <c r="I17" s="90"/>
      <c r="J17" s="89"/>
      <c r="K17" s="90"/>
      <c r="L17" s="138"/>
      <c r="M17" s="53"/>
      <c r="N17" s="54"/>
      <c r="O17" s="55"/>
      <c r="P17" s="54"/>
      <c r="Q17" s="55"/>
      <c r="R17" s="54"/>
      <c r="S17" s="56"/>
      <c r="T17" s="139"/>
      <c r="U17" s="92"/>
      <c r="V17" s="89"/>
      <c r="W17" s="140"/>
      <c r="X17" s="139"/>
      <c r="Y17" s="92"/>
      <c r="Z17" s="138"/>
      <c r="AA17" s="139"/>
      <c r="AB17" s="92"/>
      <c r="AC17" s="89"/>
      <c r="AD17" s="140"/>
      <c r="AE17" s="139"/>
      <c r="AF17" s="92"/>
      <c r="AG17" s="138"/>
      <c r="AH17" s="139"/>
      <c r="AI17" s="92"/>
      <c r="AJ17" s="89"/>
      <c r="AK17" s="140"/>
      <c r="AL17" s="139"/>
      <c r="AM17" s="90"/>
      <c r="AN17" s="138"/>
      <c r="AO17" s="139"/>
      <c r="AP17" s="92"/>
      <c r="AQ17" s="89"/>
      <c r="AR17" s="140"/>
      <c r="AS17" s="139"/>
      <c r="AT17" s="90"/>
      <c r="AU17" s="138"/>
      <c r="AV17" s="95">
        <v>4</v>
      </c>
      <c r="AW17" s="39">
        <v>27</v>
      </c>
      <c r="AX17" s="52">
        <v>6</v>
      </c>
      <c r="AY17" s="97">
        <v>9</v>
      </c>
      <c r="AZ17" s="95"/>
      <c r="BA17" s="18">
        <v>0</v>
      </c>
      <c r="BB17" s="138">
        <f>+AW17+AY17+BA17</f>
        <v>36</v>
      </c>
      <c r="BC17" s="139"/>
      <c r="BD17" s="197"/>
      <c r="BE17" s="52"/>
      <c r="BF17" s="171">
        <v>0</v>
      </c>
      <c r="BG17" s="95"/>
      <c r="BH17" s="173">
        <v>0</v>
      </c>
      <c r="BI17" s="180">
        <f t="shared" si="2"/>
        <v>0</v>
      </c>
    </row>
    <row r="18" spans="1:61" ht="20.25" customHeight="1">
      <c r="A18" s="5">
        <v>284</v>
      </c>
      <c r="B18" s="26" t="s">
        <v>133</v>
      </c>
      <c r="C18" s="26" t="s">
        <v>279</v>
      </c>
      <c r="D18" s="165">
        <f t="shared" si="0"/>
        <v>30</v>
      </c>
      <c r="E18" s="39">
        <f t="shared" si="1"/>
        <v>30</v>
      </c>
      <c r="F18" s="89"/>
      <c r="G18" s="90"/>
      <c r="H18" s="89"/>
      <c r="I18" s="90"/>
      <c r="J18" s="89"/>
      <c r="K18" s="90"/>
      <c r="L18" s="138"/>
      <c r="M18" s="53"/>
      <c r="N18" s="54"/>
      <c r="O18" s="55"/>
      <c r="P18" s="54"/>
      <c r="Q18" s="55"/>
      <c r="R18" s="54"/>
      <c r="S18" s="56"/>
      <c r="T18" s="139"/>
      <c r="U18" s="92"/>
      <c r="V18" s="89"/>
      <c r="W18" s="140"/>
      <c r="X18" s="139"/>
      <c r="Y18" s="92"/>
      <c r="Z18" s="138"/>
      <c r="AA18" s="139"/>
      <c r="AB18" s="92"/>
      <c r="AC18" s="89"/>
      <c r="AD18" s="140"/>
      <c r="AE18" s="139"/>
      <c r="AF18" s="92"/>
      <c r="AG18" s="138"/>
      <c r="AH18" s="95"/>
      <c r="AI18" s="39">
        <v>0</v>
      </c>
      <c r="AJ18" s="89"/>
      <c r="AK18" s="140"/>
      <c r="AL18" s="95">
        <v>2</v>
      </c>
      <c r="AM18" s="18">
        <v>30</v>
      </c>
      <c r="AN18" s="138">
        <f>+AI18+AK18+AM18</f>
        <v>30</v>
      </c>
      <c r="AO18" s="139"/>
      <c r="AP18" s="92"/>
      <c r="AQ18" s="89"/>
      <c r="AR18" s="140"/>
      <c r="AS18" s="139"/>
      <c r="AT18" s="90"/>
      <c r="AU18" s="138"/>
      <c r="AV18" s="139"/>
      <c r="AW18" s="92"/>
      <c r="AX18" s="89"/>
      <c r="AY18" s="140"/>
      <c r="AZ18" s="139"/>
      <c r="BA18" s="90"/>
      <c r="BB18" s="138"/>
      <c r="BC18" s="139"/>
      <c r="BD18" s="197"/>
      <c r="BE18" s="89"/>
      <c r="BF18" s="198"/>
      <c r="BG18" s="139"/>
      <c r="BH18" s="199"/>
      <c r="BI18" s="180"/>
    </row>
    <row r="19" spans="1:61" ht="20.25" customHeight="1">
      <c r="A19" s="5">
        <v>217</v>
      </c>
      <c r="B19" s="26" t="s">
        <v>320</v>
      </c>
      <c r="C19" s="26" t="s">
        <v>321</v>
      </c>
      <c r="D19" s="165">
        <f t="shared" si="0"/>
        <v>27.5</v>
      </c>
      <c r="E19" s="39">
        <f t="shared" si="1"/>
        <v>27.5</v>
      </c>
      <c r="F19" s="89"/>
      <c r="G19" s="90"/>
      <c r="H19" s="89"/>
      <c r="I19" s="90"/>
      <c r="J19" s="89"/>
      <c r="K19" s="90"/>
      <c r="L19" s="138"/>
      <c r="M19" s="53"/>
      <c r="N19" s="54"/>
      <c r="O19" s="55"/>
      <c r="P19" s="54"/>
      <c r="Q19" s="55"/>
      <c r="R19" s="54"/>
      <c r="S19" s="56"/>
      <c r="T19" s="139"/>
      <c r="U19" s="92"/>
      <c r="V19" s="89"/>
      <c r="W19" s="140"/>
      <c r="X19" s="139"/>
      <c r="Y19" s="92"/>
      <c r="Z19" s="138"/>
      <c r="AA19" s="139"/>
      <c r="AB19" s="92"/>
      <c r="AC19" s="89"/>
      <c r="AD19" s="140"/>
      <c r="AE19" s="139"/>
      <c r="AF19" s="92"/>
      <c r="AG19" s="138"/>
      <c r="AH19" s="139"/>
      <c r="AI19" s="92"/>
      <c r="AJ19" s="89"/>
      <c r="AK19" s="140"/>
      <c r="AL19" s="139"/>
      <c r="AM19" s="90"/>
      <c r="AN19" s="138"/>
      <c r="AO19" s="139"/>
      <c r="AP19" s="92"/>
      <c r="AQ19" s="89"/>
      <c r="AR19" s="140"/>
      <c r="AS19" s="139"/>
      <c r="AT19" s="90"/>
      <c r="AU19" s="138"/>
      <c r="AV19" s="139"/>
      <c r="AW19" s="92"/>
      <c r="AX19" s="89"/>
      <c r="AY19" s="140"/>
      <c r="AZ19" s="139"/>
      <c r="BA19" s="90"/>
      <c r="BB19" s="138"/>
      <c r="BC19" s="95">
        <v>6</v>
      </c>
      <c r="BD19" s="169">
        <v>13.75</v>
      </c>
      <c r="BE19" s="52">
        <v>6</v>
      </c>
      <c r="BF19" s="171">
        <v>13.75</v>
      </c>
      <c r="BG19" s="95"/>
      <c r="BH19" s="173">
        <v>0</v>
      </c>
      <c r="BI19" s="180">
        <f t="shared" si="2"/>
        <v>27.5</v>
      </c>
    </row>
    <row r="20" spans="1:61" ht="20.25" customHeight="1">
      <c r="A20" s="5">
        <v>200</v>
      </c>
      <c r="B20" s="26" t="s">
        <v>302</v>
      </c>
      <c r="C20" s="26" t="s">
        <v>305</v>
      </c>
      <c r="D20" s="165">
        <f t="shared" si="0"/>
        <v>0</v>
      </c>
      <c r="E20" s="39">
        <f t="shared" si="1"/>
        <v>0</v>
      </c>
      <c r="F20" s="89"/>
      <c r="G20" s="90"/>
      <c r="H20" s="89"/>
      <c r="I20" s="90"/>
      <c r="J20" s="89"/>
      <c r="K20" s="90"/>
      <c r="L20" s="138"/>
      <c r="M20" s="53"/>
      <c r="N20" s="54"/>
      <c r="O20" s="55"/>
      <c r="P20" s="54"/>
      <c r="Q20" s="55"/>
      <c r="R20" s="54"/>
      <c r="S20" s="56"/>
      <c r="T20" s="139"/>
      <c r="U20" s="92"/>
      <c r="V20" s="89"/>
      <c r="W20" s="140"/>
      <c r="X20" s="139"/>
      <c r="Y20" s="92"/>
      <c r="Z20" s="138"/>
      <c r="AA20" s="139"/>
      <c r="AB20" s="92"/>
      <c r="AC20" s="89"/>
      <c r="AD20" s="140"/>
      <c r="AE20" s="139"/>
      <c r="AF20" s="92"/>
      <c r="AG20" s="138"/>
      <c r="AH20" s="139"/>
      <c r="AI20" s="92"/>
      <c r="AJ20" s="89"/>
      <c r="AK20" s="140"/>
      <c r="AL20" s="139"/>
      <c r="AM20" s="90"/>
      <c r="AN20" s="138"/>
      <c r="AO20" s="139"/>
      <c r="AP20" s="92"/>
      <c r="AQ20" s="89"/>
      <c r="AR20" s="140"/>
      <c r="AS20" s="139"/>
      <c r="AT20" s="90"/>
      <c r="AU20" s="138"/>
      <c r="AV20" s="95"/>
      <c r="AW20" s="39">
        <v>0</v>
      </c>
      <c r="AX20" s="52"/>
      <c r="AY20" s="97">
        <v>0</v>
      </c>
      <c r="AZ20" s="95"/>
      <c r="BA20" s="18">
        <v>0</v>
      </c>
      <c r="BB20" s="138">
        <f>+AW20+AY20+BA20</f>
        <v>0</v>
      </c>
      <c r="BC20" s="139"/>
      <c r="BD20" s="197"/>
      <c r="BE20" s="89"/>
      <c r="BF20" s="198"/>
      <c r="BG20" s="139"/>
      <c r="BH20" s="199"/>
      <c r="BI20" s="180"/>
    </row>
    <row r="21" spans="1:61" ht="20.25" customHeight="1">
      <c r="A21" s="5">
        <v>329</v>
      </c>
      <c r="B21" s="26" t="s">
        <v>318</v>
      </c>
      <c r="C21" s="26" t="s">
        <v>319</v>
      </c>
      <c r="D21" s="165">
        <f t="shared" si="0"/>
        <v>0</v>
      </c>
      <c r="E21" s="39">
        <f t="shared" si="1"/>
        <v>0</v>
      </c>
      <c r="F21" s="89"/>
      <c r="G21" s="90"/>
      <c r="H21" s="89"/>
      <c r="I21" s="90"/>
      <c r="J21" s="89"/>
      <c r="K21" s="90"/>
      <c r="L21" s="138"/>
      <c r="M21" s="53"/>
      <c r="N21" s="54"/>
      <c r="O21" s="55"/>
      <c r="P21" s="54"/>
      <c r="Q21" s="55"/>
      <c r="R21" s="54"/>
      <c r="S21" s="56"/>
      <c r="T21" s="139"/>
      <c r="U21" s="92"/>
      <c r="V21" s="89"/>
      <c r="W21" s="140"/>
      <c r="X21" s="139"/>
      <c r="Y21" s="92"/>
      <c r="Z21" s="138"/>
      <c r="AA21" s="139"/>
      <c r="AB21" s="92"/>
      <c r="AC21" s="89"/>
      <c r="AD21" s="140"/>
      <c r="AE21" s="139"/>
      <c r="AF21" s="92"/>
      <c r="AG21" s="138"/>
      <c r="AH21" s="139"/>
      <c r="AI21" s="92"/>
      <c r="AJ21" s="89"/>
      <c r="AK21" s="140"/>
      <c r="AL21" s="139"/>
      <c r="AM21" s="90"/>
      <c r="AN21" s="138"/>
      <c r="AO21" s="139"/>
      <c r="AP21" s="92"/>
      <c r="AQ21" s="89"/>
      <c r="AR21" s="140"/>
      <c r="AS21" s="139"/>
      <c r="AT21" s="90"/>
      <c r="AU21" s="138"/>
      <c r="AV21" s="139"/>
      <c r="AW21" s="92"/>
      <c r="AX21" s="89"/>
      <c r="AY21" s="140"/>
      <c r="AZ21" s="139"/>
      <c r="BA21" s="90"/>
      <c r="BB21" s="138"/>
      <c r="BC21" s="95"/>
      <c r="BD21" s="169">
        <v>0</v>
      </c>
      <c r="BE21" s="89"/>
      <c r="BF21" s="198"/>
      <c r="BG21" s="139"/>
      <c r="BH21" s="199"/>
      <c r="BI21" s="180">
        <f t="shared" si="2"/>
        <v>0</v>
      </c>
    </row>
    <row r="22" spans="1:61" ht="20.25" customHeight="1" thickBot="1">
      <c r="A22" s="6">
        <v>336</v>
      </c>
      <c r="B22" s="59" t="s">
        <v>322</v>
      </c>
      <c r="C22" s="59" t="s">
        <v>323</v>
      </c>
      <c r="D22" s="165">
        <f t="shared" si="0"/>
        <v>0</v>
      </c>
      <c r="E22" s="39">
        <f t="shared" si="1"/>
        <v>0</v>
      </c>
      <c r="F22" s="124"/>
      <c r="G22" s="125"/>
      <c r="H22" s="124"/>
      <c r="I22" s="125"/>
      <c r="J22" s="124"/>
      <c r="K22" s="125"/>
      <c r="L22" s="156"/>
      <c r="M22" s="60"/>
      <c r="N22" s="61"/>
      <c r="O22" s="62"/>
      <c r="P22" s="61"/>
      <c r="Q22" s="62"/>
      <c r="R22" s="61"/>
      <c r="S22" s="63"/>
      <c r="T22" s="153"/>
      <c r="U22" s="154"/>
      <c r="V22" s="124"/>
      <c r="W22" s="155"/>
      <c r="X22" s="153"/>
      <c r="Y22" s="154"/>
      <c r="Z22" s="156"/>
      <c r="AA22" s="153"/>
      <c r="AB22" s="154"/>
      <c r="AC22" s="124"/>
      <c r="AD22" s="155"/>
      <c r="AE22" s="153"/>
      <c r="AF22" s="154"/>
      <c r="AG22" s="156"/>
      <c r="AH22" s="153"/>
      <c r="AI22" s="154"/>
      <c r="AJ22" s="124"/>
      <c r="AK22" s="155"/>
      <c r="AL22" s="153"/>
      <c r="AM22" s="125"/>
      <c r="AN22" s="156"/>
      <c r="AO22" s="153"/>
      <c r="AP22" s="154"/>
      <c r="AQ22" s="124"/>
      <c r="AR22" s="155"/>
      <c r="AS22" s="153"/>
      <c r="AT22" s="125"/>
      <c r="AU22" s="156"/>
      <c r="AV22" s="153"/>
      <c r="AW22" s="154"/>
      <c r="AX22" s="124"/>
      <c r="AY22" s="155"/>
      <c r="AZ22" s="153"/>
      <c r="BA22" s="125"/>
      <c r="BB22" s="156"/>
      <c r="BC22" s="96"/>
      <c r="BD22" s="170">
        <v>0</v>
      </c>
      <c r="BE22" s="66"/>
      <c r="BF22" s="172">
        <v>0</v>
      </c>
      <c r="BG22" s="96"/>
      <c r="BH22" s="174">
        <v>0</v>
      </c>
      <c r="BI22" s="181">
        <f t="shared" si="2"/>
        <v>0</v>
      </c>
    </row>
    <row r="23" spans="1:61" ht="15" thickTop="1">
      <c r="AV23" s="15"/>
      <c r="AW23" s="15"/>
      <c r="AX23" s="15"/>
      <c r="AY23" s="15"/>
      <c r="AZ23" s="15"/>
      <c r="BA23" s="15"/>
    </row>
    <row r="30" spans="1:61">
      <c r="E30" s="15"/>
    </row>
    <row r="31" spans="1:61">
      <c r="E31" s="15"/>
    </row>
  </sheetData>
  <sortState ref="A4:BI22">
    <sortCondition descending="1" ref="D4:D22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zoomScalePageLayoutView="85" workbookViewId="0">
      <selection activeCell="F22" sqref="F22"/>
    </sheetView>
  </sheetViews>
  <sheetFormatPr baseColWidth="10" defaultColWidth="11.5" defaultRowHeight="14" x14ac:dyDescent="0"/>
  <cols>
    <col min="1" max="1" width="7" customWidth="1"/>
    <col min="2" max="2" width="22.33203125" bestFit="1" customWidth="1"/>
    <col min="3" max="3" width="26" bestFit="1" customWidth="1"/>
    <col min="4" max="5" width="10.6640625" customWidth="1"/>
    <col min="6" max="7" width="8" customWidth="1"/>
    <col min="8" max="9" width="5.5" customWidth="1"/>
    <col min="10" max="21" width="8" customWidth="1"/>
  </cols>
  <sheetData>
    <row r="1" spans="1:2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26" t="s">
        <v>59</v>
      </c>
      <c r="G1" s="227"/>
      <c r="H1" s="81" t="s">
        <v>60</v>
      </c>
      <c r="I1" s="82"/>
      <c r="J1" s="268" t="s">
        <v>61</v>
      </c>
      <c r="K1" s="269"/>
      <c r="L1" s="227" t="s">
        <v>62</v>
      </c>
      <c r="M1" s="227"/>
      <c r="N1" s="268" t="s">
        <v>66</v>
      </c>
      <c r="O1" s="269"/>
      <c r="P1" s="227" t="s">
        <v>65</v>
      </c>
      <c r="Q1" s="227"/>
      <c r="R1" s="268" t="s">
        <v>64</v>
      </c>
      <c r="S1" s="269"/>
      <c r="T1" s="227" t="s">
        <v>79</v>
      </c>
      <c r="U1" s="267"/>
    </row>
    <row r="2" spans="1:21">
      <c r="A2" s="252"/>
      <c r="B2" s="254"/>
      <c r="C2" s="254"/>
      <c r="D2" s="258"/>
      <c r="E2" s="256"/>
      <c r="F2" s="10" t="s">
        <v>13</v>
      </c>
      <c r="G2" s="50" t="s">
        <v>14</v>
      </c>
      <c r="H2" s="83" t="s">
        <v>13</v>
      </c>
      <c r="I2" s="84" t="s">
        <v>14</v>
      </c>
      <c r="J2" s="44" t="s">
        <v>13</v>
      </c>
      <c r="K2" s="79" t="s">
        <v>14</v>
      </c>
      <c r="L2" s="48" t="s">
        <v>13</v>
      </c>
      <c r="M2" s="50" t="s">
        <v>14</v>
      </c>
      <c r="N2" s="44" t="s">
        <v>13</v>
      </c>
      <c r="O2" s="79" t="s">
        <v>14</v>
      </c>
      <c r="P2" s="48" t="s">
        <v>13</v>
      </c>
      <c r="Q2" s="50" t="s">
        <v>14</v>
      </c>
      <c r="R2" s="44" t="s">
        <v>13</v>
      </c>
      <c r="S2" s="79" t="s">
        <v>14</v>
      </c>
      <c r="T2" s="48" t="s">
        <v>13</v>
      </c>
      <c r="U2" s="80" t="s">
        <v>14</v>
      </c>
    </row>
    <row r="3" spans="1:21">
      <c r="A3" s="219" t="s">
        <v>16</v>
      </c>
      <c r="B3" s="220"/>
      <c r="C3" s="220"/>
      <c r="D3" s="220"/>
      <c r="E3" s="221"/>
      <c r="F3" s="222">
        <v>10</v>
      </c>
      <c r="G3" s="233"/>
      <c r="H3" s="265"/>
      <c r="I3" s="266"/>
      <c r="J3" s="234">
        <v>5</v>
      </c>
      <c r="K3" s="235"/>
      <c r="L3" s="233">
        <v>5</v>
      </c>
      <c r="M3" s="233"/>
      <c r="N3" s="234">
        <v>4</v>
      </c>
      <c r="O3" s="235"/>
      <c r="P3" s="249"/>
      <c r="Q3" s="249"/>
      <c r="R3" s="234">
        <v>2</v>
      </c>
      <c r="S3" s="235"/>
      <c r="T3" s="233">
        <v>7</v>
      </c>
      <c r="U3" s="264"/>
    </row>
    <row r="4" spans="1:21" ht="20.25" customHeight="1">
      <c r="A4" s="5">
        <v>168</v>
      </c>
      <c r="B4" s="26" t="s">
        <v>72</v>
      </c>
      <c r="C4" s="26" t="s">
        <v>44</v>
      </c>
      <c r="D4" s="165">
        <f t="shared" ref="D4:D16" si="0">E4</f>
        <v>130</v>
      </c>
      <c r="E4" s="39">
        <f>G4+K4+M4+O4+Q4+S4+U4+S4</f>
        <v>130</v>
      </c>
      <c r="F4" s="93">
        <v>5</v>
      </c>
      <c r="G4" s="158">
        <v>20</v>
      </c>
      <c r="H4" s="55"/>
      <c r="I4" s="85"/>
      <c r="J4" s="52">
        <v>1</v>
      </c>
      <c r="K4" s="160">
        <v>30</v>
      </c>
      <c r="L4" s="95">
        <v>2</v>
      </c>
      <c r="M4" s="158">
        <v>25</v>
      </c>
      <c r="N4" s="52">
        <v>2</v>
      </c>
      <c r="O4" s="160">
        <v>20</v>
      </c>
      <c r="P4" s="139"/>
      <c r="Q4" s="158"/>
      <c r="R4" s="89"/>
      <c r="S4" s="160"/>
      <c r="T4" s="95">
        <v>3</v>
      </c>
      <c r="U4" s="162">
        <v>35</v>
      </c>
    </row>
    <row r="5" spans="1:21" ht="20.25" customHeight="1">
      <c r="A5" s="5">
        <v>122</v>
      </c>
      <c r="B5" s="26" t="s">
        <v>21</v>
      </c>
      <c r="C5" s="26" t="s">
        <v>238</v>
      </c>
      <c r="D5" s="165">
        <f t="shared" si="0"/>
        <v>112.5</v>
      </c>
      <c r="E5" s="39">
        <f t="shared" ref="E5:E16" si="1">G5+K5+M5+O5+Q5+S5+U5</f>
        <v>112.5</v>
      </c>
      <c r="F5" s="91"/>
      <c r="G5" s="158"/>
      <c r="H5" s="55"/>
      <c r="I5" s="85"/>
      <c r="J5" s="52">
        <v>3</v>
      </c>
      <c r="K5" s="160">
        <v>20</v>
      </c>
      <c r="L5" s="95">
        <v>1</v>
      </c>
      <c r="M5" s="158">
        <v>30</v>
      </c>
      <c r="N5" s="89"/>
      <c r="O5" s="160"/>
      <c r="P5" s="139"/>
      <c r="Q5" s="158"/>
      <c r="R5" s="52">
        <v>2</v>
      </c>
      <c r="S5" s="160">
        <v>10</v>
      </c>
      <c r="T5" s="95">
        <v>1</v>
      </c>
      <c r="U5" s="162">
        <v>52.5</v>
      </c>
    </row>
    <row r="6" spans="1:21" ht="20.25" customHeight="1">
      <c r="A6" s="5">
        <v>165</v>
      </c>
      <c r="B6" s="26" t="s">
        <v>50</v>
      </c>
      <c r="C6" s="26" t="s">
        <v>158</v>
      </c>
      <c r="D6" s="165">
        <f t="shared" si="0"/>
        <v>85.75</v>
      </c>
      <c r="E6" s="39">
        <f t="shared" si="1"/>
        <v>85.75</v>
      </c>
      <c r="F6" s="91"/>
      <c r="G6" s="158"/>
      <c r="H6" s="55"/>
      <c r="I6" s="85"/>
      <c r="J6" s="52">
        <v>4</v>
      </c>
      <c r="K6" s="160">
        <v>15</v>
      </c>
      <c r="L6" s="95">
        <v>4</v>
      </c>
      <c r="M6" s="158">
        <v>15</v>
      </c>
      <c r="N6" s="52">
        <v>4</v>
      </c>
      <c r="O6" s="160">
        <v>12</v>
      </c>
      <c r="P6" s="139"/>
      <c r="Q6" s="158"/>
      <c r="R6" s="89"/>
      <c r="S6" s="160"/>
      <c r="T6" s="95">
        <v>2</v>
      </c>
      <c r="U6" s="162">
        <v>43.75</v>
      </c>
    </row>
    <row r="7" spans="1:21" ht="20.25" customHeight="1">
      <c r="A7" s="5">
        <v>125</v>
      </c>
      <c r="B7" s="26" t="s">
        <v>40</v>
      </c>
      <c r="C7" s="26" t="s">
        <v>110</v>
      </c>
      <c r="D7" s="165">
        <f t="shared" si="0"/>
        <v>77.75</v>
      </c>
      <c r="E7" s="39">
        <f t="shared" si="1"/>
        <v>77.75</v>
      </c>
      <c r="F7" s="93"/>
      <c r="G7" s="158">
        <v>0</v>
      </c>
      <c r="H7" s="55"/>
      <c r="I7" s="85"/>
      <c r="J7" s="52">
        <v>2</v>
      </c>
      <c r="K7" s="160">
        <v>25</v>
      </c>
      <c r="L7" s="95">
        <v>3</v>
      </c>
      <c r="M7" s="158">
        <v>20</v>
      </c>
      <c r="N7" s="52">
        <v>1</v>
      </c>
      <c r="O7" s="160">
        <v>24</v>
      </c>
      <c r="P7" s="139"/>
      <c r="Q7" s="158"/>
      <c r="R7" s="89"/>
      <c r="S7" s="160"/>
      <c r="T7" s="95">
        <v>6</v>
      </c>
      <c r="U7" s="162">
        <v>8.75</v>
      </c>
    </row>
    <row r="8" spans="1:21" ht="20.25" customHeight="1">
      <c r="A8" s="5">
        <v>244</v>
      </c>
      <c r="B8" s="26" t="s">
        <v>92</v>
      </c>
      <c r="C8" s="26" t="s">
        <v>93</v>
      </c>
      <c r="D8" s="165">
        <f t="shared" si="0"/>
        <v>77.5</v>
      </c>
      <c r="E8" s="39">
        <f t="shared" si="1"/>
        <v>77.5</v>
      </c>
      <c r="F8" s="93">
        <v>1</v>
      </c>
      <c r="G8" s="158">
        <v>60</v>
      </c>
      <c r="H8" s="55"/>
      <c r="I8" s="85"/>
      <c r="J8" s="89"/>
      <c r="K8" s="160"/>
      <c r="L8" s="139"/>
      <c r="M8" s="158"/>
      <c r="N8" s="89"/>
      <c r="O8" s="160"/>
      <c r="P8" s="139"/>
      <c r="Q8" s="158"/>
      <c r="R8" s="89"/>
      <c r="S8" s="160"/>
      <c r="T8" s="95">
        <v>5</v>
      </c>
      <c r="U8" s="162">
        <v>17.5</v>
      </c>
    </row>
    <row r="9" spans="1:21" ht="20.25" customHeight="1">
      <c r="A9" s="5">
        <v>126</v>
      </c>
      <c r="B9" s="26" t="s">
        <v>111</v>
      </c>
      <c r="C9" s="26" t="s">
        <v>101</v>
      </c>
      <c r="D9" s="165">
        <f t="shared" si="0"/>
        <v>64.25</v>
      </c>
      <c r="E9" s="39">
        <f t="shared" si="1"/>
        <v>64.25</v>
      </c>
      <c r="F9" s="91"/>
      <c r="G9" s="158"/>
      <c r="H9" s="55"/>
      <c r="I9" s="85"/>
      <c r="J9" s="89"/>
      <c r="K9" s="160"/>
      <c r="L9" s="95">
        <v>5</v>
      </c>
      <c r="M9" s="158">
        <v>10</v>
      </c>
      <c r="N9" s="52">
        <v>3</v>
      </c>
      <c r="O9" s="160">
        <v>16</v>
      </c>
      <c r="P9" s="139"/>
      <c r="Q9" s="158"/>
      <c r="R9" s="52">
        <v>1</v>
      </c>
      <c r="S9" s="160">
        <v>12</v>
      </c>
      <c r="T9" s="95">
        <v>4</v>
      </c>
      <c r="U9" s="162">
        <v>26.25</v>
      </c>
    </row>
    <row r="10" spans="1:21" ht="20.25" customHeight="1">
      <c r="A10" s="5">
        <v>115</v>
      </c>
      <c r="B10" s="26" t="s">
        <v>120</v>
      </c>
      <c r="C10" s="26" t="s">
        <v>121</v>
      </c>
      <c r="D10" s="165">
        <f t="shared" si="0"/>
        <v>50</v>
      </c>
      <c r="E10" s="39">
        <f t="shared" si="1"/>
        <v>50</v>
      </c>
      <c r="F10" s="93">
        <v>2</v>
      </c>
      <c r="G10" s="158">
        <v>50</v>
      </c>
      <c r="H10" s="55"/>
      <c r="I10" s="85"/>
      <c r="J10" s="89"/>
      <c r="K10" s="160"/>
      <c r="L10" s="139"/>
      <c r="M10" s="158"/>
      <c r="N10" s="89"/>
      <c r="O10" s="160"/>
      <c r="P10" s="139"/>
      <c r="Q10" s="158"/>
      <c r="R10" s="89"/>
      <c r="S10" s="160"/>
      <c r="T10" s="139"/>
      <c r="U10" s="162"/>
    </row>
    <row r="11" spans="1:21" ht="20.25" customHeight="1">
      <c r="A11" s="5">
        <v>237</v>
      </c>
      <c r="B11" s="26" t="s">
        <v>97</v>
      </c>
      <c r="C11" s="26" t="s">
        <v>98</v>
      </c>
      <c r="D11" s="165">
        <f t="shared" si="0"/>
        <v>40</v>
      </c>
      <c r="E11" s="39">
        <f t="shared" si="1"/>
        <v>40</v>
      </c>
      <c r="F11" s="93">
        <v>3</v>
      </c>
      <c r="G11" s="158">
        <v>40</v>
      </c>
      <c r="H11" s="55"/>
      <c r="I11" s="85"/>
      <c r="J11" s="89"/>
      <c r="K11" s="160"/>
      <c r="L11" s="139"/>
      <c r="M11" s="158"/>
      <c r="N11" s="89"/>
      <c r="O11" s="160"/>
      <c r="P11" s="139"/>
      <c r="Q11" s="158"/>
      <c r="R11" s="89"/>
      <c r="S11" s="160"/>
      <c r="T11" s="139"/>
      <c r="U11" s="162"/>
    </row>
    <row r="12" spans="1:21" ht="20.25" customHeight="1">
      <c r="A12" s="5">
        <v>205</v>
      </c>
      <c r="B12" s="26" t="s">
        <v>200</v>
      </c>
      <c r="C12" s="26" t="s">
        <v>109</v>
      </c>
      <c r="D12" s="165">
        <f t="shared" si="0"/>
        <v>30</v>
      </c>
      <c r="E12" s="39">
        <f t="shared" si="1"/>
        <v>30</v>
      </c>
      <c r="F12" s="93">
        <v>4</v>
      </c>
      <c r="G12" s="158">
        <v>30</v>
      </c>
      <c r="H12" s="55"/>
      <c r="I12" s="85"/>
      <c r="J12" s="89"/>
      <c r="K12" s="160"/>
      <c r="L12" s="139"/>
      <c r="M12" s="158"/>
      <c r="N12" s="89"/>
      <c r="O12" s="160"/>
      <c r="P12" s="139"/>
      <c r="Q12" s="158"/>
      <c r="R12" s="89"/>
      <c r="S12" s="160"/>
      <c r="T12" s="139"/>
      <c r="U12" s="162"/>
    </row>
    <row r="13" spans="1:21" ht="20.25" customHeight="1">
      <c r="A13" s="5">
        <v>158</v>
      </c>
      <c r="B13" s="26" t="s">
        <v>95</v>
      </c>
      <c r="C13" s="26" t="s">
        <v>96</v>
      </c>
      <c r="D13" s="165">
        <f t="shared" si="0"/>
        <v>10</v>
      </c>
      <c r="E13" s="39">
        <f t="shared" si="1"/>
        <v>10</v>
      </c>
      <c r="F13" s="93">
        <v>6</v>
      </c>
      <c r="G13" s="158">
        <v>10</v>
      </c>
      <c r="H13" s="55"/>
      <c r="I13" s="85"/>
      <c r="J13" s="89"/>
      <c r="K13" s="160"/>
      <c r="L13" s="139"/>
      <c r="M13" s="158"/>
      <c r="N13" s="89"/>
      <c r="O13" s="160"/>
      <c r="P13" s="139"/>
      <c r="Q13" s="158"/>
      <c r="R13" s="89"/>
      <c r="S13" s="160"/>
      <c r="T13" s="139"/>
      <c r="U13" s="162"/>
    </row>
    <row r="14" spans="1:21" ht="20.25" customHeight="1">
      <c r="A14" s="5">
        <v>180</v>
      </c>
      <c r="B14" s="26" t="s">
        <v>112</v>
      </c>
      <c r="C14" s="26" t="s">
        <v>219</v>
      </c>
      <c r="D14" s="165">
        <f t="shared" si="0"/>
        <v>10</v>
      </c>
      <c r="E14" s="39">
        <f t="shared" si="1"/>
        <v>10</v>
      </c>
      <c r="F14" s="91"/>
      <c r="G14" s="158"/>
      <c r="H14" s="55"/>
      <c r="I14" s="85"/>
      <c r="J14" s="52">
        <v>5</v>
      </c>
      <c r="K14" s="160">
        <v>10</v>
      </c>
      <c r="L14" s="139"/>
      <c r="M14" s="158"/>
      <c r="N14" s="89"/>
      <c r="O14" s="160"/>
      <c r="P14" s="139"/>
      <c r="Q14" s="158"/>
      <c r="R14" s="89"/>
      <c r="S14" s="160"/>
      <c r="T14" s="139"/>
      <c r="U14" s="162"/>
    </row>
    <row r="15" spans="1:21" ht="20.25" customHeight="1">
      <c r="A15" s="5">
        <v>105</v>
      </c>
      <c r="B15" s="26" t="s">
        <v>106</v>
      </c>
      <c r="C15" s="26" t="s">
        <v>122</v>
      </c>
      <c r="D15" s="165">
        <f t="shared" si="0"/>
        <v>0</v>
      </c>
      <c r="E15" s="39">
        <f t="shared" si="1"/>
        <v>0</v>
      </c>
      <c r="F15" s="91"/>
      <c r="G15" s="158"/>
      <c r="H15" s="55"/>
      <c r="I15" s="85"/>
      <c r="J15" s="89"/>
      <c r="K15" s="160"/>
      <c r="L15" s="139"/>
      <c r="M15" s="158"/>
      <c r="N15" s="89"/>
      <c r="O15" s="160"/>
      <c r="P15" s="139"/>
      <c r="Q15" s="158"/>
      <c r="R15" s="89"/>
      <c r="S15" s="160"/>
      <c r="T15" s="139"/>
      <c r="U15" s="162"/>
    </row>
    <row r="16" spans="1:21" ht="20.25" customHeight="1">
      <c r="A16" s="5">
        <v>210</v>
      </c>
      <c r="B16" s="26" t="s">
        <v>117</v>
      </c>
      <c r="C16" s="26" t="s">
        <v>118</v>
      </c>
      <c r="D16" s="165">
        <f t="shared" si="0"/>
        <v>0</v>
      </c>
      <c r="E16" s="39">
        <f t="shared" si="1"/>
        <v>0</v>
      </c>
      <c r="F16" s="91"/>
      <c r="G16" s="158"/>
      <c r="H16" s="55"/>
      <c r="I16" s="85"/>
      <c r="J16" s="89"/>
      <c r="K16" s="160"/>
      <c r="L16" s="139"/>
      <c r="M16" s="158"/>
      <c r="N16" s="89"/>
      <c r="O16" s="160"/>
      <c r="P16" s="139"/>
      <c r="Q16" s="158"/>
      <c r="R16" s="89"/>
      <c r="S16" s="160"/>
      <c r="T16" s="139"/>
      <c r="U16" s="162"/>
    </row>
    <row r="17" spans="1:21" ht="20.25" customHeight="1" thickBot="1">
      <c r="A17" s="6"/>
      <c r="B17" s="59"/>
      <c r="C17" s="59"/>
      <c r="D17" s="166">
        <f t="shared" ref="D17" si="2">E17</f>
        <v>0</v>
      </c>
      <c r="E17" s="39">
        <f t="shared" ref="E17" si="3">G17+K17+M17+O17+Q17+S17+U17</f>
        <v>0</v>
      </c>
      <c r="F17" s="67"/>
      <c r="G17" s="182"/>
      <c r="H17" s="62"/>
      <c r="I17" s="86"/>
      <c r="J17" s="65"/>
      <c r="K17" s="183"/>
      <c r="L17" s="64"/>
      <c r="M17" s="182"/>
      <c r="N17" s="65"/>
      <c r="O17" s="183"/>
      <c r="P17" s="64"/>
      <c r="Q17" s="182"/>
      <c r="R17" s="65"/>
      <c r="S17" s="183"/>
      <c r="T17" s="64"/>
      <c r="U17" s="184"/>
    </row>
    <row r="18" spans="1:21" ht="15" thickTop="1">
      <c r="K18" s="15"/>
    </row>
    <row r="19" spans="1:21">
      <c r="K19" s="15"/>
    </row>
    <row r="20" spans="1:21">
      <c r="K20" s="15"/>
    </row>
    <row r="25" spans="1:21">
      <c r="E25" s="15"/>
    </row>
    <row r="26" spans="1:21">
      <c r="E26" s="15"/>
    </row>
  </sheetData>
  <sortState ref="A4:U16">
    <sortCondition descending="1" ref="D4:D16"/>
  </sortState>
  <mergeCells count="21">
    <mergeCell ref="T1:U1"/>
    <mergeCell ref="A1:A2"/>
    <mergeCell ref="B1:B2"/>
    <mergeCell ref="C1:C2"/>
    <mergeCell ref="D1:D2"/>
    <mergeCell ref="E1:E2"/>
    <mergeCell ref="F1:G1"/>
    <mergeCell ref="J1:K1"/>
    <mergeCell ref="L1:M1"/>
    <mergeCell ref="N1:O1"/>
    <mergeCell ref="P1:Q1"/>
    <mergeCell ref="R1:S1"/>
    <mergeCell ref="P3:Q3"/>
    <mergeCell ref="R3:S3"/>
    <mergeCell ref="T3:U3"/>
    <mergeCell ref="A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85" zoomScaleNormal="85" zoomScalePageLayoutView="85" workbookViewId="0">
      <selection activeCell="A8" sqref="A8:XFD8"/>
    </sheetView>
  </sheetViews>
  <sheetFormatPr baseColWidth="10" defaultColWidth="11.5" defaultRowHeight="14" x14ac:dyDescent="0"/>
  <cols>
    <col min="1" max="1" width="7" customWidth="1"/>
    <col min="2" max="2" width="18.1640625" bestFit="1" customWidth="1"/>
    <col min="3" max="3" width="26" bestFit="1" customWidth="1"/>
    <col min="4" max="5" width="10.6640625" customWidth="1"/>
    <col min="6" max="7" width="8.1640625" customWidth="1"/>
    <col min="8" max="9" width="3.5" customWidth="1"/>
    <col min="10" max="21" width="8.1640625" customWidth="1"/>
  </cols>
  <sheetData>
    <row r="1" spans="1:2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26" t="s">
        <v>59</v>
      </c>
      <c r="G1" s="227"/>
      <c r="H1" s="81" t="s">
        <v>60</v>
      </c>
      <c r="I1" s="82"/>
      <c r="J1" s="268" t="s">
        <v>61</v>
      </c>
      <c r="K1" s="269"/>
      <c r="L1" s="227" t="s">
        <v>62</v>
      </c>
      <c r="M1" s="227"/>
      <c r="N1" s="268" t="s">
        <v>66</v>
      </c>
      <c r="O1" s="269"/>
      <c r="P1" s="227" t="s">
        <v>65</v>
      </c>
      <c r="Q1" s="227"/>
      <c r="R1" s="268" t="s">
        <v>64</v>
      </c>
      <c r="S1" s="269"/>
      <c r="T1" s="227" t="s">
        <v>79</v>
      </c>
      <c r="U1" s="267"/>
    </row>
    <row r="2" spans="1:21">
      <c r="A2" s="252"/>
      <c r="B2" s="254"/>
      <c r="C2" s="254"/>
      <c r="D2" s="258"/>
      <c r="E2" s="256"/>
      <c r="F2" s="10" t="s">
        <v>13</v>
      </c>
      <c r="G2" s="50" t="s">
        <v>14</v>
      </c>
      <c r="H2" s="83" t="s">
        <v>13</v>
      </c>
      <c r="I2" s="84" t="s">
        <v>14</v>
      </c>
      <c r="J2" s="44" t="s">
        <v>13</v>
      </c>
      <c r="K2" s="79" t="s">
        <v>14</v>
      </c>
      <c r="L2" s="48" t="s">
        <v>13</v>
      </c>
      <c r="M2" s="50" t="s">
        <v>14</v>
      </c>
      <c r="N2" s="44" t="s">
        <v>13</v>
      </c>
      <c r="O2" s="79" t="s">
        <v>14</v>
      </c>
      <c r="P2" s="48" t="s">
        <v>13</v>
      </c>
      <c r="Q2" s="50" t="s">
        <v>14</v>
      </c>
      <c r="R2" s="44" t="s">
        <v>13</v>
      </c>
      <c r="S2" s="79" t="s">
        <v>14</v>
      </c>
      <c r="T2" s="48" t="s">
        <v>13</v>
      </c>
      <c r="U2" s="80" t="s">
        <v>14</v>
      </c>
    </row>
    <row r="3" spans="1:21">
      <c r="A3" s="219" t="s">
        <v>16</v>
      </c>
      <c r="B3" s="220"/>
      <c r="C3" s="220"/>
      <c r="D3" s="220"/>
      <c r="E3" s="221"/>
      <c r="F3" s="222">
        <v>5</v>
      </c>
      <c r="G3" s="233"/>
      <c r="H3" s="265"/>
      <c r="I3" s="266"/>
      <c r="J3" s="234">
        <v>3</v>
      </c>
      <c r="K3" s="235"/>
      <c r="L3" s="233">
        <v>4</v>
      </c>
      <c r="M3" s="233"/>
      <c r="N3" s="234">
        <v>5</v>
      </c>
      <c r="O3" s="235"/>
      <c r="P3" s="233">
        <v>3</v>
      </c>
      <c r="Q3" s="233"/>
      <c r="R3" s="234">
        <v>3</v>
      </c>
      <c r="S3" s="235"/>
      <c r="T3" s="233">
        <v>6</v>
      </c>
      <c r="U3" s="264"/>
    </row>
    <row r="4" spans="1:21" ht="20.25" customHeight="1">
      <c r="A4" s="5">
        <v>101</v>
      </c>
      <c r="B4" s="26" t="s">
        <v>153</v>
      </c>
      <c r="C4" s="26" t="s">
        <v>83</v>
      </c>
      <c r="D4" s="165">
        <f t="shared" ref="D4:D11" si="0">E4</f>
        <v>110</v>
      </c>
      <c r="E4" s="39">
        <f>G4+I4+M4+O4+Q4+S4+U4+K4</f>
        <v>110</v>
      </c>
      <c r="F4" s="93">
        <v>1</v>
      </c>
      <c r="G4" s="158">
        <v>30</v>
      </c>
      <c r="H4" s="55"/>
      <c r="I4" s="85"/>
      <c r="J4" s="89"/>
      <c r="K4" s="160"/>
      <c r="L4" s="95">
        <v>2</v>
      </c>
      <c r="M4" s="158">
        <v>20</v>
      </c>
      <c r="N4" s="52">
        <v>0</v>
      </c>
      <c r="O4" s="160">
        <v>0</v>
      </c>
      <c r="P4" s="139"/>
      <c r="Q4" s="158"/>
      <c r="R4" s="52">
        <v>2</v>
      </c>
      <c r="S4" s="160">
        <v>15</v>
      </c>
      <c r="T4" s="95">
        <v>1</v>
      </c>
      <c r="U4" s="162">
        <v>45</v>
      </c>
    </row>
    <row r="5" spans="1:21" ht="20.25" customHeight="1">
      <c r="A5" s="5">
        <v>181</v>
      </c>
      <c r="B5" s="26" t="s">
        <v>84</v>
      </c>
      <c r="C5" s="26" t="s">
        <v>85</v>
      </c>
      <c r="D5" s="165">
        <f t="shared" si="0"/>
        <v>108.5</v>
      </c>
      <c r="E5" s="39">
        <f>G5+I5+M5+O5+Q5+S5+U5+K5+N17</f>
        <v>108.5</v>
      </c>
      <c r="F5" s="93">
        <v>2</v>
      </c>
      <c r="G5" s="158">
        <v>25</v>
      </c>
      <c r="H5" s="55"/>
      <c r="I5" s="85"/>
      <c r="J5" s="52">
        <v>1</v>
      </c>
      <c r="K5" s="160">
        <v>18</v>
      </c>
      <c r="L5" s="139"/>
      <c r="M5" s="158">
        <v>0</v>
      </c>
      <c r="N5" s="52">
        <v>2</v>
      </c>
      <c r="O5" s="160">
        <v>25</v>
      </c>
      <c r="P5" s="95">
        <v>1</v>
      </c>
      <c r="Q5" s="158">
        <v>18</v>
      </c>
      <c r="R5" s="89"/>
      <c r="S5" s="160"/>
      <c r="T5" s="95">
        <v>4</v>
      </c>
      <c r="U5" s="162">
        <v>22.5</v>
      </c>
    </row>
    <row r="6" spans="1:21" ht="20.25" customHeight="1">
      <c r="A6" s="5">
        <v>298</v>
      </c>
      <c r="B6" s="26" t="s">
        <v>271</v>
      </c>
      <c r="C6" s="26" t="s">
        <v>156</v>
      </c>
      <c r="D6" s="165">
        <f t="shared" si="0"/>
        <v>84</v>
      </c>
      <c r="E6" s="39">
        <f t="shared" ref="E6:E11" si="1">G6+I6+M6+O6+Q6+S6+U6+K6</f>
        <v>84</v>
      </c>
      <c r="F6" s="91"/>
      <c r="G6" s="158"/>
      <c r="H6" s="55"/>
      <c r="I6" s="85"/>
      <c r="J6" s="89"/>
      <c r="K6" s="160"/>
      <c r="L6" s="139"/>
      <c r="M6" s="158"/>
      <c r="N6" s="52">
        <v>1</v>
      </c>
      <c r="O6" s="160">
        <v>30</v>
      </c>
      <c r="P6" s="95">
        <v>3</v>
      </c>
      <c r="Q6" s="158">
        <v>12</v>
      </c>
      <c r="R6" s="52">
        <v>3</v>
      </c>
      <c r="S6" s="160">
        <v>12</v>
      </c>
      <c r="T6" s="95">
        <v>3</v>
      </c>
      <c r="U6" s="162">
        <v>30</v>
      </c>
    </row>
    <row r="7" spans="1:21" ht="20.25" customHeight="1">
      <c r="A7" s="5">
        <v>132</v>
      </c>
      <c r="B7" s="26" t="s">
        <v>80</v>
      </c>
      <c r="C7" s="26" t="s">
        <v>81</v>
      </c>
      <c r="D7" s="165">
        <f t="shared" si="0"/>
        <v>70</v>
      </c>
      <c r="E7" s="39">
        <f t="shared" si="1"/>
        <v>70</v>
      </c>
      <c r="F7" s="93">
        <v>3</v>
      </c>
      <c r="G7" s="158">
        <v>20</v>
      </c>
      <c r="H7" s="55"/>
      <c r="I7" s="85"/>
      <c r="J7" s="52">
        <v>2</v>
      </c>
      <c r="K7" s="160">
        <v>12</v>
      </c>
      <c r="L7" s="139"/>
      <c r="M7" s="158"/>
      <c r="N7" s="52">
        <v>3</v>
      </c>
      <c r="O7" s="160">
        <v>20</v>
      </c>
      <c r="P7" s="139"/>
      <c r="Q7" s="158"/>
      <c r="R7" s="52">
        <v>1</v>
      </c>
      <c r="S7" s="160">
        <v>18</v>
      </c>
      <c r="T7" s="139"/>
      <c r="U7" s="162"/>
    </row>
    <row r="8" spans="1:21" ht="20.25" customHeight="1">
      <c r="A8" s="5">
        <v>135</v>
      </c>
      <c r="B8" s="26" t="s">
        <v>246</v>
      </c>
      <c r="C8" s="26" t="s">
        <v>74</v>
      </c>
      <c r="D8" s="165">
        <f t="shared" si="0"/>
        <v>54</v>
      </c>
      <c r="E8" s="39">
        <f t="shared" si="1"/>
        <v>54</v>
      </c>
      <c r="F8" s="91"/>
      <c r="G8" s="158"/>
      <c r="H8" s="55"/>
      <c r="I8" s="85"/>
      <c r="J8" s="89"/>
      <c r="K8" s="160"/>
      <c r="L8" s="95">
        <v>1</v>
      </c>
      <c r="M8" s="158">
        <v>24</v>
      </c>
      <c r="N8" s="89"/>
      <c r="O8" s="160"/>
      <c r="P8" s="95">
        <v>2</v>
      </c>
      <c r="Q8" s="158">
        <v>15</v>
      </c>
      <c r="R8" s="89"/>
      <c r="S8" s="160"/>
      <c r="T8" s="95">
        <v>5</v>
      </c>
      <c r="U8" s="162">
        <v>15</v>
      </c>
    </row>
    <row r="9" spans="1:21" ht="20.25" customHeight="1">
      <c r="A9" s="5">
        <v>167</v>
      </c>
      <c r="B9" s="26" t="s">
        <v>230</v>
      </c>
      <c r="C9" s="26" t="s">
        <v>45</v>
      </c>
      <c r="D9" s="165">
        <f t="shared" si="0"/>
        <v>38.5</v>
      </c>
      <c r="E9" s="39">
        <f t="shared" si="1"/>
        <v>38.5</v>
      </c>
      <c r="F9" s="91"/>
      <c r="G9" s="158"/>
      <c r="H9" s="55"/>
      <c r="I9" s="85"/>
      <c r="J9" s="52">
        <v>0</v>
      </c>
      <c r="K9" s="160">
        <v>0</v>
      </c>
      <c r="L9" s="95">
        <v>3</v>
      </c>
      <c r="M9" s="158">
        <v>16</v>
      </c>
      <c r="N9" s="52">
        <v>4</v>
      </c>
      <c r="O9" s="160">
        <v>15</v>
      </c>
      <c r="P9" s="139"/>
      <c r="Q9" s="158"/>
      <c r="R9" s="89"/>
      <c r="S9" s="160"/>
      <c r="T9" s="95">
        <v>6</v>
      </c>
      <c r="U9" s="162">
        <v>7.5</v>
      </c>
    </row>
    <row r="10" spans="1:21" ht="20.25" customHeight="1">
      <c r="A10" s="5">
        <v>335</v>
      </c>
      <c r="B10" s="26" t="s">
        <v>306</v>
      </c>
      <c r="C10" s="26" t="s">
        <v>158</v>
      </c>
      <c r="D10" s="165">
        <f t="shared" si="0"/>
        <v>37.5</v>
      </c>
      <c r="E10" s="39">
        <f t="shared" si="1"/>
        <v>37.5</v>
      </c>
      <c r="F10" s="91"/>
      <c r="G10" s="158"/>
      <c r="H10" s="55"/>
      <c r="I10" s="85"/>
      <c r="J10" s="89"/>
      <c r="K10" s="160"/>
      <c r="L10" s="139"/>
      <c r="M10" s="158"/>
      <c r="N10" s="89"/>
      <c r="O10" s="160"/>
      <c r="P10" s="139"/>
      <c r="Q10" s="158"/>
      <c r="R10" s="89"/>
      <c r="S10" s="160"/>
      <c r="T10" s="95">
        <v>2</v>
      </c>
      <c r="U10" s="162">
        <v>37.5</v>
      </c>
    </row>
    <row r="11" spans="1:21" ht="20.25" customHeight="1">
      <c r="A11" s="99">
        <v>138</v>
      </c>
      <c r="B11" s="100" t="s">
        <v>154</v>
      </c>
      <c r="C11" s="100" t="s">
        <v>87</v>
      </c>
      <c r="D11" s="165">
        <f t="shared" si="0"/>
        <v>0</v>
      </c>
      <c r="E11" s="39">
        <f t="shared" si="1"/>
        <v>0</v>
      </c>
      <c r="F11" s="164"/>
      <c r="G11" s="159"/>
      <c r="H11" s="130"/>
      <c r="I11" s="136"/>
      <c r="J11" s="126"/>
      <c r="K11" s="161"/>
      <c r="L11" s="141"/>
      <c r="M11" s="159"/>
      <c r="N11" s="126"/>
      <c r="O11" s="161"/>
      <c r="P11" s="141"/>
      <c r="Q11" s="159"/>
      <c r="R11" s="126"/>
      <c r="S11" s="161"/>
      <c r="T11" s="141"/>
      <c r="U11" s="163"/>
    </row>
    <row r="12" spans="1:21">
      <c r="K12" s="15"/>
    </row>
    <row r="13" spans="1:21">
      <c r="K13" s="15"/>
    </row>
    <row r="14" spans="1:21">
      <c r="K14" s="15"/>
    </row>
    <row r="19" spans="5:5">
      <c r="E19" s="15"/>
    </row>
    <row r="20" spans="5:5">
      <c r="E20" s="15"/>
    </row>
  </sheetData>
  <sortState ref="B4:U11">
    <sortCondition descending="1" ref="D4:D11"/>
  </sortState>
  <mergeCells count="21">
    <mergeCell ref="T1:U1"/>
    <mergeCell ref="A1:A2"/>
    <mergeCell ref="B1:B2"/>
    <mergeCell ref="C1:C2"/>
    <mergeCell ref="D1:D2"/>
    <mergeCell ref="E1:E2"/>
    <mergeCell ref="F1:G1"/>
    <mergeCell ref="J1:K1"/>
    <mergeCell ref="L1:M1"/>
    <mergeCell ref="N1:O1"/>
    <mergeCell ref="P1:Q1"/>
    <mergeCell ref="R1:S1"/>
    <mergeCell ref="P3:Q3"/>
    <mergeCell ref="R3:S3"/>
    <mergeCell ref="T3:U3"/>
    <mergeCell ref="A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85" zoomScaleNormal="85" zoomScalePageLayoutView="85" workbookViewId="0">
      <selection activeCell="C18" sqref="C18"/>
    </sheetView>
  </sheetViews>
  <sheetFormatPr baseColWidth="10" defaultColWidth="11.5" defaultRowHeight="14" x14ac:dyDescent="0"/>
  <cols>
    <col min="1" max="1" width="7" customWidth="1"/>
    <col min="2" max="2" width="18.5" bestFit="1" customWidth="1"/>
    <col min="3" max="3" width="26" bestFit="1" customWidth="1"/>
    <col min="4" max="5" width="10.6640625" customWidth="1"/>
    <col min="6" max="7" width="8.1640625" customWidth="1"/>
    <col min="8" max="9" width="3.5" customWidth="1"/>
    <col min="10" max="21" width="8.1640625" customWidth="1"/>
  </cols>
  <sheetData>
    <row r="1" spans="1:2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26" t="s">
        <v>59</v>
      </c>
      <c r="G1" s="227"/>
      <c r="H1" s="81" t="s">
        <v>60</v>
      </c>
      <c r="I1" s="82"/>
      <c r="J1" s="268" t="s">
        <v>61</v>
      </c>
      <c r="K1" s="269"/>
      <c r="L1" s="227" t="s">
        <v>62</v>
      </c>
      <c r="M1" s="227"/>
      <c r="N1" s="268" t="s">
        <v>66</v>
      </c>
      <c r="O1" s="269"/>
      <c r="P1" s="227" t="s">
        <v>65</v>
      </c>
      <c r="Q1" s="227"/>
      <c r="R1" s="268" t="s">
        <v>64</v>
      </c>
      <c r="S1" s="269"/>
      <c r="T1" s="227" t="s">
        <v>79</v>
      </c>
      <c r="U1" s="267"/>
    </row>
    <row r="2" spans="1:21">
      <c r="A2" s="252"/>
      <c r="B2" s="254"/>
      <c r="C2" s="254"/>
      <c r="D2" s="258"/>
      <c r="E2" s="256"/>
      <c r="F2" s="10" t="s">
        <v>13</v>
      </c>
      <c r="G2" s="50" t="s">
        <v>14</v>
      </c>
      <c r="H2" s="83" t="s">
        <v>13</v>
      </c>
      <c r="I2" s="84" t="s">
        <v>14</v>
      </c>
      <c r="J2" s="44" t="s">
        <v>13</v>
      </c>
      <c r="K2" s="79" t="s">
        <v>14</v>
      </c>
      <c r="L2" s="48" t="s">
        <v>13</v>
      </c>
      <c r="M2" s="50" t="s">
        <v>14</v>
      </c>
      <c r="N2" s="44" t="s">
        <v>13</v>
      </c>
      <c r="O2" s="79" t="s">
        <v>14</v>
      </c>
      <c r="P2" s="48" t="s">
        <v>13</v>
      </c>
      <c r="Q2" s="50" t="s">
        <v>14</v>
      </c>
      <c r="R2" s="44" t="s">
        <v>13</v>
      </c>
      <c r="S2" s="79" t="s">
        <v>14</v>
      </c>
      <c r="T2" s="48" t="s">
        <v>13</v>
      </c>
      <c r="U2" s="80" t="s">
        <v>14</v>
      </c>
    </row>
    <row r="3" spans="1:21">
      <c r="A3" s="219" t="s">
        <v>16</v>
      </c>
      <c r="B3" s="220"/>
      <c r="C3" s="220"/>
      <c r="D3" s="220"/>
      <c r="E3" s="221"/>
      <c r="F3" s="222">
        <v>2</v>
      </c>
      <c r="G3" s="233"/>
      <c r="H3" s="265"/>
      <c r="I3" s="266"/>
      <c r="J3" s="234">
        <v>1</v>
      </c>
      <c r="K3" s="235"/>
      <c r="L3" s="233">
        <v>1</v>
      </c>
      <c r="M3" s="233"/>
      <c r="N3" s="234">
        <v>2</v>
      </c>
      <c r="O3" s="235"/>
      <c r="P3" s="233"/>
      <c r="Q3" s="233"/>
      <c r="R3" s="234">
        <v>2</v>
      </c>
      <c r="S3" s="235"/>
      <c r="T3" s="233">
        <v>2</v>
      </c>
      <c r="U3" s="264"/>
    </row>
    <row r="4" spans="1:21" ht="20.25" customHeight="1">
      <c r="A4" s="5">
        <v>236</v>
      </c>
      <c r="B4" s="26" t="s">
        <v>104</v>
      </c>
      <c r="C4" s="26" t="s">
        <v>115</v>
      </c>
      <c r="D4" s="165">
        <f t="shared" ref="D4:D9" si="0">E4</f>
        <v>30</v>
      </c>
      <c r="E4" s="39">
        <f t="shared" ref="E4:E9" si="1">G4+I4+M4+O4+Q4+S4+U4+K4</f>
        <v>30</v>
      </c>
      <c r="F4" s="93">
        <v>1</v>
      </c>
      <c r="G4" s="158">
        <v>12</v>
      </c>
      <c r="H4" s="55"/>
      <c r="I4" s="85"/>
      <c r="J4" s="89"/>
      <c r="K4" s="160"/>
      <c r="L4" s="95">
        <v>1</v>
      </c>
      <c r="M4" s="158">
        <v>6</v>
      </c>
      <c r="N4" s="52">
        <v>1</v>
      </c>
      <c r="O4" s="160">
        <v>12</v>
      </c>
      <c r="P4" s="139"/>
      <c r="Q4" s="158"/>
      <c r="R4" s="52">
        <v>0</v>
      </c>
      <c r="S4" s="160"/>
      <c r="T4" s="95"/>
      <c r="U4" s="162"/>
    </row>
    <row r="5" spans="1:21" ht="20.25" customHeight="1">
      <c r="A5" s="5">
        <v>224</v>
      </c>
      <c r="B5" s="26" t="s">
        <v>41</v>
      </c>
      <c r="C5" s="26" t="s">
        <v>20</v>
      </c>
      <c r="D5" s="165">
        <f t="shared" si="0"/>
        <v>22.5</v>
      </c>
      <c r="E5" s="39">
        <f t="shared" si="1"/>
        <v>22.5</v>
      </c>
      <c r="F5" s="93">
        <v>2</v>
      </c>
      <c r="G5" s="158">
        <v>10</v>
      </c>
      <c r="H5" s="55"/>
      <c r="I5" s="85"/>
      <c r="J5" s="89"/>
      <c r="K5" s="160"/>
      <c r="L5" s="139"/>
      <c r="M5" s="158"/>
      <c r="N5" s="89"/>
      <c r="O5" s="160"/>
      <c r="P5" s="139"/>
      <c r="Q5" s="158"/>
      <c r="R5" s="89"/>
      <c r="S5" s="160"/>
      <c r="T5" s="95">
        <v>2</v>
      </c>
      <c r="U5" s="162">
        <v>12.5</v>
      </c>
    </row>
    <row r="6" spans="1:21" ht="20.25" customHeight="1">
      <c r="A6" s="5">
        <v>136</v>
      </c>
      <c r="B6" s="26" t="s">
        <v>57</v>
      </c>
      <c r="C6" s="26" t="s">
        <v>48</v>
      </c>
      <c r="D6" s="165">
        <f t="shared" si="0"/>
        <v>15</v>
      </c>
      <c r="E6" s="39">
        <f t="shared" si="1"/>
        <v>15</v>
      </c>
      <c r="F6" s="91"/>
      <c r="G6" s="158"/>
      <c r="H6" s="55"/>
      <c r="I6" s="85"/>
      <c r="J6" s="89"/>
      <c r="K6" s="160"/>
      <c r="L6" s="139"/>
      <c r="M6" s="158"/>
      <c r="N6" s="89"/>
      <c r="O6" s="160"/>
      <c r="P6" s="139"/>
      <c r="Q6" s="158"/>
      <c r="R6" s="89"/>
      <c r="S6" s="160"/>
      <c r="T6" s="95">
        <v>1</v>
      </c>
      <c r="U6" s="162">
        <v>15</v>
      </c>
    </row>
    <row r="7" spans="1:21" ht="20.25" customHeight="1">
      <c r="A7" s="5">
        <v>253</v>
      </c>
      <c r="B7" s="26" t="s">
        <v>117</v>
      </c>
      <c r="C7" s="26" t="s">
        <v>275</v>
      </c>
      <c r="D7" s="165">
        <f t="shared" si="0"/>
        <v>10</v>
      </c>
      <c r="E7" s="39">
        <f t="shared" si="1"/>
        <v>10</v>
      </c>
      <c r="F7" s="91"/>
      <c r="G7" s="158"/>
      <c r="H7" s="55"/>
      <c r="I7" s="85"/>
      <c r="J7" s="89"/>
      <c r="K7" s="160"/>
      <c r="L7" s="139"/>
      <c r="M7" s="158"/>
      <c r="N7" s="52">
        <v>2</v>
      </c>
      <c r="O7" s="160">
        <v>10</v>
      </c>
      <c r="P7" s="139"/>
      <c r="Q7" s="158"/>
      <c r="R7" s="89"/>
      <c r="S7" s="160"/>
      <c r="T7" s="95"/>
      <c r="U7" s="162"/>
    </row>
    <row r="8" spans="1:21" ht="20.25" customHeight="1">
      <c r="A8" s="5">
        <v>203</v>
      </c>
      <c r="B8" s="26" t="s">
        <v>114</v>
      </c>
      <c r="C8" s="26" t="s">
        <v>167</v>
      </c>
      <c r="D8" s="165">
        <f t="shared" si="0"/>
        <v>6</v>
      </c>
      <c r="E8" s="39">
        <f t="shared" si="1"/>
        <v>6</v>
      </c>
      <c r="F8" s="91"/>
      <c r="G8" s="158"/>
      <c r="H8" s="55"/>
      <c r="I8" s="85"/>
      <c r="J8" s="89"/>
      <c r="K8" s="160"/>
      <c r="L8" s="139"/>
      <c r="M8" s="158"/>
      <c r="N8" s="89"/>
      <c r="O8" s="160"/>
      <c r="P8" s="139"/>
      <c r="Q8" s="158"/>
      <c r="R8" s="52">
        <v>4</v>
      </c>
      <c r="S8" s="160">
        <v>6</v>
      </c>
      <c r="T8" s="95"/>
      <c r="U8" s="162"/>
    </row>
    <row r="9" spans="1:21" ht="20.25" customHeight="1" thickBot="1">
      <c r="A9" s="6">
        <v>241</v>
      </c>
      <c r="B9" s="59" t="s">
        <v>231</v>
      </c>
      <c r="C9" s="59" t="s">
        <v>232</v>
      </c>
      <c r="D9" s="166">
        <f t="shared" si="0"/>
        <v>4</v>
      </c>
      <c r="E9" s="39">
        <f t="shared" si="1"/>
        <v>4</v>
      </c>
      <c r="F9" s="168"/>
      <c r="G9" s="182"/>
      <c r="H9" s="62"/>
      <c r="I9" s="86"/>
      <c r="J9" s="66">
        <v>3</v>
      </c>
      <c r="K9" s="183">
        <v>4</v>
      </c>
      <c r="L9" s="153"/>
      <c r="M9" s="182"/>
      <c r="N9" s="124"/>
      <c r="O9" s="183"/>
      <c r="P9" s="153"/>
      <c r="Q9" s="182"/>
      <c r="R9" s="124"/>
      <c r="S9" s="183"/>
      <c r="T9" s="96"/>
      <c r="U9" s="184"/>
    </row>
    <row r="10" spans="1:21" ht="15" thickTop="1">
      <c r="K10" s="15"/>
    </row>
    <row r="11" spans="1:21">
      <c r="K11" s="15"/>
    </row>
    <row r="12" spans="1:21">
      <c r="K12" s="15"/>
    </row>
    <row r="17" spans="5:5">
      <c r="E17" s="15"/>
    </row>
    <row r="18" spans="5:5">
      <c r="E18" s="15"/>
    </row>
  </sheetData>
  <sortState ref="A4:U9">
    <sortCondition descending="1" ref="D4:D9"/>
  </sortState>
  <mergeCells count="21">
    <mergeCell ref="T1:U1"/>
    <mergeCell ref="A1:A2"/>
    <mergeCell ref="B1:B2"/>
    <mergeCell ref="C1:C2"/>
    <mergeCell ref="D1:D2"/>
    <mergeCell ref="E1:E2"/>
    <mergeCell ref="F1:G1"/>
    <mergeCell ref="J1:K1"/>
    <mergeCell ref="L1:M1"/>
    <mergeCell ref="N1:O1"/>
    <mergeCell ref="P1:Q1"/>
    <mergeCell ref="R1:S1"/>
    <mergeCell ref="P3:Q3"/>
    <mergeCell ref="R3:S3"/>
    <mergeCell ref="T3:U3"/>
    <mergeCell ref="A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"/>
  <sheetViews>
    <sheetView workbookViewId="0">
      <selection activeCell="E4" sqref="E4"/>
    </sheetView>
  </sheetViews>
  <sheetFormatPr baseColWidth="10" defaultColWidth="11.5" defaultRowHeight="14" x14ac:dyDescent="0"/>
  <cols>
    <col min="1" max="1" width="7" customWidth="1"/>
    <col min="2" max="2" width="16.6640625" bestFit="1" customWidth="1"/>
    <col min="3" max="3" width="26" bestFit="1" customWidth="1"/>
    <col min="6" max="12" width="4.83203125" customWidth="1"/>
    <col min="13" max="19" width="1" customWidth="1"/>
    <col min="20" max="61" width="4.83203125" customWidth="1"/>
  </cols>
  <sheetData>
    <row r="1" spans="1:62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2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2">
      <c r="A3" s="219" t="s">
        <v>16</v>
      </c>
      <c r="B3" s="220"/>
      <c r="C3" s="220"/>
      <c r="D3" s="220"/>
      <c r="E3" s="220"/>
      <c r="F3" s="248">
        <v>5</v>
      </c>
      <c r="G3" s="249"/>
      <c r="H3" s="248">
        <v>5</v>
      </c>
      <c r="I3" s="249"/>
      <c r="J3" s="248">
        <v>5</v>
      </c>
      <c r="K3" s="249"/>
      <c r="L3" s="138"/>
      <c r="M3" s="245"/>
      <c r="N3" s="246"/>
      <c r="O3" s="246"/>
      <c r="P3" s="246"/>
      <c r="Q3" s="246"/>
      <c r="R3" s="246"/>
      <c r="S3" s="247"/>
      <c r="T3" s="233">
        <v>4</v>
      </c>
      <c r="U3" s="233"/>
      <c r="V3" s="234">
        <v>4</v>
      </c>
      <c r="W3" s="235"/>
      <c r="X3" s="233">
        <v>4</v>
      </c>
      <c r="Y3" s="233"/>
      <c r="Z3" s="138"/>
      <c r="AA3" s="233">
        <v>2</v>
      </c>
      <c r="AB3" s="233"/>
      <c r="AC3" s="234">
        <v>2</v>
      </c>
      <c r="AD3" s="235"/>
      <c r="AE3" s="233">
        <v>2</v>
      </c>
      <c r="AF3" s="233"/>
      <c r="AG3" s="138"/>
      <c r="AH3" s="233">
        <v>2</v>
      </c>
      <c r="AI3" s="233"/>
      <c r="AJ3" s="234">
        <v>2</v>
      </c>
      <c r="AK3" s="235"/>
      <c r="AL3" s="233">
        <v>2</v>
      </c>
      <c r="AM3" s="233"/>
      <c r="AN3" s="138"/>
      <c r="AO3" s="233">
        <v>2</v>
      </c>
      <c r="AP3" s="233"/>
      <c r="AQ3" s="234">
        <v>3</v>
      </c>
      <c r="AR3" s="235"/>
      <c r="AS3" s="233">
        <v>2</v>
      </c>
      <c r="AT3" s="233"/>
      <c r="AU3" s="138"/>
      <c r="AV3" s="233">
        <v>4</v>
      </c>
      <c r="AW3" s="233"/>
      <c r="AX3" s="234">
        <v>4</v>
      </c>
      <c r="AY3" s="235"/>
      <c r="AZ3" s="233">
        <v>4</v>
      </c>
      <c r="BA3" s="233"/>
      <c r="BB3" s="138"/>
      <c r="BC3" s="233">
        <v>4</v>
      </c>
      <c r="BD3" s="233"/>
      <c r="BE3" s="234">
        <v>3</v>
      </c>
      <c r="BF3" s="235"/>
      <c r="BG3" s="233">
        <v>2</v>
      </c>
      <c r="BH3" s="233"/>
      <c r="BI3" s="138"/>
    </row>
    <row r="4" spans="1:62" ht="20.25" customHeight="1">
      <c r="A4" s="118">
        <v>132</v>
      </c>
      <c r="B4" s="26" t="s">
        <v>80</v>
      </c>
      <c r="C4" s="26" t="s">
        <v>81</v>
      </c>
      <c r="D4" s="165">
        <f t="shared" ref="D4:D9" si="0">E4</f>
        <v>289</v>
      </c>
      <c r="E4" s="39">
        <f t="shared" ref="E4:E9" si="1">L4+S4+Z4+AG4+AN4+AU4+BI4+BB4</f>
        <v>289</v>
      </c>
      <c r="F4" s="52">
        <v>4</v>
      </c>
      <c r="G4" s="18">
        <v>15</v>
      </c>
      <c r="H4" s="52">
        <v>1</v>
      </c>
      <c r="I4" s="18">
        <v>30</v>
      </c>
      <c r="J4" s="52">
        <v>3</v>
      </c>
      <c r="K4" s="18">
        <v>20</v>
      </c>
      <c r="L4" s="138">
        <f>G4+I4+K4</f>
        <v>65</v>
      </c>
      <c r="M4" s="145"/>
      <c r="N4" s="146"/>
      <c r="O4" s="147"/>
      <c r="P4" s="146"/>
      <c r="Q4" s="147"/>
      <c r="R4" s="146"/>
      <c r="S4" s="148"/>
      <c r="T4" s="95">
        <v>1</v>
      </c>
      <c r="U4" s="39">
        <v>24</v>
      </c>
      <c r="V4" s="52">
        <v>2</v>
      </c>
      <c r="W4" s="97">
        <v>20</v>
      </c>
      <c r="X4" s="95">
        <v>1</v>
      </c>
      <c r="Y4" s="39">
        <v>24</v>
      </c>
      <c r="Z4" s="138">
        <f>U4+W4+Y4</f>
        <v>68</v>
      </c>
      <c r="AA4" s="139"/>
      <c r="AB4" s="92"/>
      <c r="AC4" s="89"/>
      <c r="AD4" s="140"/>
      <c r="AE4" s="139"/>
      <c r="AF4" s="92"/>
      <c r="AG4" s="138"/>
      <c r="AH4" s="95">
        <v>1</v>
      </c>
      <c r="AI4" s="39">
        <v>12</v>
      </c>
      <c r="AJ4" s="52">
        <v>1</v>
      </c>
      <c r="AK4" s="97">
        <v>12</v>
      </c>
      <c r="AL4" s="95">
        <v>1</v>
      </c>
      <c r="AM4" s="18">
        <v>12</v>
      </c>
      <c r="AN4" s="138">
        <f>+AI4+AK4+AM4</f>
        <v>36</v>
      </c>
      <c r="AO4" s="139"/>
      <c r="AP4" s="92"/>
      <c r="AQ4" s="52">
        <v>1</v>
      </c>
      <c r="AR4" s="97">
        <v>18</v>
      </c>
      <c r="AS4" s="139"/>
      <c r="AT4" s="90"/>
      <c r="AU4" s="138">
        <f>AP4+AR4+AT4</f>
        <v>18</v>
      </c>
      <c r="AV4" s="95">
        <v>1</v>
      </c>
      <c r="AW4" s="39">
        <v>24</v>
      </c>
      <c r="AX4" s="52">
        <v>1</v>
      </c>
      <c r="AY4" s="97">
        <v>24</v>
      </c>
      <c r="AZ4" s="95">
        <v>1</v>
      </c>
      <c r="BA4" s="18">
        <v>24</v>
      </c>
      <c r="BB4" s="138">
        <f>+AW4+AY4+BA4</f>
        <v>72</v>
      </c>
      <c r="BC4" s="95">
        <v>1</v>
      </c>
      <c r="BD4" s="39">
        <v>30</v>
      </c>
      <c r="BE4" s="89"/>
      <c r="BF4" s="140"/>
      <c r="BG4" s="139"/>
      <c r="BH4" s="90"/>
      <c r="BI4" s="138">
        <f>BD4+BF4+BH4</f>
        <v>30</v>
      </c>
    </row>
    <row r="5" spans="1:62" ht="20.25" customHeight="1">
      <c r="A5" s="5">
        <v>227</v>
      </c>
      <c r="B5" s="26" t="s">
        <v>155</v>
      </c>
      <c r="C5" s="26" t="s">
        <v>156</v>
      </c>
      <c r="D5" s="165">
        <f t="shared" si="0"/>
        <v>215.25</v>
      </c>
      <c r="E5" s="39">
        <f t="shared" si="1"/>
        <v>215.25</v>
      </c>
      <c r="F5" s="52">
        <v>2</v>
      </c>
      <c r="G5" s="18">
        <v>25</v>
      </c>
      <c r="H5" s="52">
        <v>5</v>
      </c>
      <c r="I5" s="18">
        <v>10</v>
      </c>
      <c r="J5" s="52"/>
      <c r="K5" s="18">
        <v>0</v>
      </c>
      <c r="L5" s="138">
        <f>G5+I5+K5</f>
        <v>35</v>
      </c>
      <c r="M5" s="145"/>
      <c r="N5" s="146"/>
      <c r="O5" s="147"/>
      <c r="P5" s="146"/>
      <c r="Q5" s="147"/>
      <c r="R5" s="146"/>
      <c r="S5" s="148"/>
      <c r="T5" s="95">
        <v>2</v>
      </c>
      <c r="U5" s="39">
        <v>20</v>
      </c>
      <c r="V5" s="52">
        <v>1</v>
      </c>
      <c r="W5" s="97">
        <v>24</v>
      </c>
      <c r="X5" s="95">
        <v>3</v>
      </c>
      <c r="Y5" s="39">
        <v>16</v>
      </c>
      <c r="Z5" s="138">
        <f>U5+W5+Y5</f>
        <v>60</v>
      </c>
      <c r="AA5" s="95">
        <v>2</v>
      </c>
      <c r="AB5" s="39">
        <v>10</v>
      </c>
      <c r="AC5" s="52">
        <v>1</v>
      </c>
      <c r="AD5" s="97">
        <v>12</v>
      </c>
      <c r="AE5" s="95">
        <v>5</v>
      </c>
      <c r="AF5" s="39">
        <v>4</v>
      </c>
      <c r="AG5" s="138">
        <f>AB5+AD5+AF5</f>
        <v>26</v>
      </c>
      <c r="AH5" s="139"/>
      <c r="AI5" s="92"/>
      <c r="AJ5" s="89"/>
      <c r="AK5" s="140"/>
      <c r="AL5" s="139"/>
      <c r="AM5" s="90"/>
      <c r="AN5" s="138"/>
      <c r="AO5" s="139"/>
      <c r="AP5" s="92"/>
      <c r="AQ5" s="52">
        <v>5</v>
      </c>
      <c r="AR5" s="97">
        <v>6</v>
      </c>
      <c r="AS5" s="95">
        <v>4</v>
      </c>
      <c r="AT5" s="18">
        <v>6</v>
      </c>
      <c r="AU5" s="138">
        <f>AP5+AR5+AT5</f>
        <v>12</v>
      </c>
      <c r="AV5" s="95"/>
      <c r="AW5" s="39">
        <v>0</v>
      </c>
      <c r="AX5" s="52">
        <v>3</v>
      </c>
      <c r="AY5" s="97">
        <v>16</v>
      </c>
      <c r="AZ5" s="95">
        <v>2</v>
      </c>
      <c r="BA5" s="18">
        <v>20</v>
      </c>
      <c r="BB5" s="138">
        <f>+AW5+AY5+BA5</f>
        <v>36</v>
      </c>
      <c r="BC5" s="95">
        <v>4</v>
      </c>
      <c r="BD5" s="39">
        <v>15</v>
      </c>
      <c r="BE5" s="52">
        <v>2</v>
      </c>
      <c r="BF5" s="97">
        <v>18.75</v>
      </c>
      <c r="BG5" s="95">
        <v>2</v>
      </c>
      <c r="BH5" s="18">
        <v>12.5</v>
      </c>
      <c r="BI5" s="138">
        <f>BD5+BF5+BH5</f>
        <v>46.25</v>
      </c>
    </row>
    <row r="6" spans="1:62" ht="20.25" customHeight="1">
      <c r="A6" s="5">
        <v>214</v>
      </c>
      <c r="B6" s="26" t="s">
        <v>157</v>
      </c>
      <c r="C6" s="26" t="s">
        <v>46</v>
      </c>
      <c r="D6" s="165">
        <f t="shared" si="0"/>
        <v>206.5</v>
      </c>
      <c r="E6" s="39">
        <f t="shared" si="1"/>
        <v>206.5</v>
      </c>
      <c r="F6" s="52">
        <v>5</v>
      </c>
      <c r="G6" s="18">
        <v>10</v>
      </c>
      <c r="H6" s="52">
        <v>3</v>
      </c>
      <c r="I6" s="18">
        <v>20</v>
      </c>
      <c r="J6" s="52">
        <v>1</v>
      </c>
      <c r="K6" s="18">
        <v>30</v>
      </c>
      <c r="L6" s="138">
        <f>G6+I6+K6</f>
        <v>60</v>
      </c>
      <c r="M6" s="145"/>
      <c r="N6" s="146"/>
      <c r="O6" s="147"/>
      <c r="P6" s="146"/>
      <c r="Q6" s="147"/>
      <c r="R6" s="146"/>
      <c r="S6" s="148"/>
      <c r="T6" s="139"/>
      <c r="U6" s="92"/>
      <c r="V6" s="89"/>
      <c r="W6" s="140"/>
      <c r="X6" s="139"/>
      <c r="Y6" s="92"/>
      <c r="Z6" s="138"/>
      <c r="AA6" s="95">
        <v>1</v>
      </c>
      <c r="AB6" s="39">
        <v>12</v>
      </c>
      <c r="AC6" s="52">
        <v>2</v>
      </c>
      <c r="AD6" s="97">
        <v>10</v>
      </c>
      <c r="AE6" s="95">
        <v>4</v>
      </c>
      <c r="AF6" s="39">
        <v>6</v>
      </c>
      <c r="AG6" s="138">
        <f>AB6+AD6+AF6</f>
        <v>28</v>
      </c>
      <c r="AH6" s="139"/>
      <c r="AI6" s="92"/>
      <c r="AJ6" s="89"/>
      <c r="AK6" s="140"/>
      <c r="AL6" s="139"/>
      <c r="AM6" s="90"/>
      <c r="AN6" s="138"/>
      <c r="AO6" s="139"/>
      <c r="AP6" s="92"/>
      <c r="AQ6" s="89"/>
      <c r="AR6" s="140"/>
      <c r="AS6" s="139"/>
      <c r="AT6" s="90"/>
      <c r="AU6" s="138"/>
      <c r="AV6" s="95">
        <v>2</v>
      </c>
      <c r="AW6" s="39">
        <v>20</v>
      </c>
      <c r="AX6" s="52">
        <v>2</v>
      </c>
      <c r="AY6" s="97">
        <v>20</v>
      </c>
      <c r="AZ6" s="95">
        <v>3</v>
      </c>
      <c r="BA6" s="18">
        <v>16</v>
      </c>
      <c r="BB6" s="138">
        <f>+AW6+AY6+BA6</f>
        <v>56</v>
      </c>
      <c r="BC6" s="95">
        <v>2</v>
      </c>
      <c r="BD6" s="39">
        <v>25</v>
      </c>
      <c r="BE6" s="52">
        <v>1</v>
      </c>
      <c r="BF6" s="97">
        <v>22.5</v>
      </c>
      <c r="BG6" s="95">
        <v>1</v>
      </c>
      <c r="BH6" s="18">
        <v>15</v>
      </c>
      <c r="BI6" s="138">
        <f>BD6+BF6+BH6</f>
        <v>62.5</v>
      </c>
    </row>
    <row r="7" spans="1:62" ht="20.25" customHeight="1">
      <c r="A7" s="5">
        <v>138</v>
      </c>
      <c r="B7" s="26" t="s">
        <v>154</v>
      </c>
      <c r="C7" s="26" t="s">
        <v>87</v>
      </c>
      <c r="D7" s="165">
        <f t="shared" si="0"/>
        <v>175</v>
      </c>
      <c r="E7" s="39">
        <f t="shared" si="1"/>
        <v>175</v>
      </c>
      <c r="F7" s="52">
        <v>1</v>
      </c>
      <c r="G7" s="18">
        <v>30</v>
      </c>
      <c r="H7" s="52">
        <v>4</v>
      </c>
      <c r="I7" s="18">
        <v>15</v>
      </c>
      <c r="J7" s="52"/>
      <c r="K7" s="18">
        <v>0</v>
      </c>
      <c r="L7" s="138">
        <f>G7+I7+K7</f>
        <v>45</v>
      </c>
      <c r="M7" s="145"/>
      <c r="N7" s="146"/>
      <c r="O7" s="147"/>
      <c r="P7" s="146"/>
      <c r="Q7" s="147"/>
      <c r="R7" s="146"/>
      <c r="S7" s="148"/>
      <c r="T7" s="95"/>
      <c r="U7" s="39">
        <v>0</v>
      </c>
      <c r="V7" s="52">
        <v>3</v>
      </c>
      <c r="W7" s="97">
        <v>16</v>
      </c>
      <c r="X7" s="95">
        <v>2</v>
      </c>
      <c r="Y7" s="39">
        <v>20</v>
      </c>
      <c r="Z7" s="138">
        <f>U7+W7+Y7</f>
        <v>36</v>
      </c>
      <c r="AA7" s="139"/>
      <c r="AB7" s="92"/>
      <c r="AC7" s="89"/>
      <c r="AD7" s="140"/>
      <c r="AE7" s="139"/>
      <c r="AF7" s="92"/>
      <c r="AG7" s="138"/>
      <c r="AH7" s="95">
        <v>3</v>
      </c>
      <c r="AI7" s="39">
        <v>8</v>
      </c>
      <c r="AJ7" s="52">
        <v>6</v>
      </c>
      <c r="AK7" s="97">
        <v>2</v>
      </c>
      <c r="AL7" s="95">
        <v>2</v>
      </c>
      <c r="AM7" s="18">
        <v>10</v>
      </c>
      <c r="AN7" s="138">
        <f>+AI7+AK7+AM7</f>
        <v>20</v>
      </c>
      <c r="AO7" s="95">
        <v>1</v>
      </c>
      <c r="AP7" s="39">
        <v>12</v>
      </c>
      <c r="AQ7" s="52">
        <v>2</v>
      </c>
      <c r="AR7" s="97">
        <v>15</v>
      </c>
      <c r="AS7" s="95">
        <v>1</v>
      </c>
      <c r="AT7" s="18">
        <v>12</v>
      </c>
      <c r="AU7" s="138">
        <f>AP7+AR7+AT7</f>
        <v>39</v>
      </c>
      <c r="AV7" s="139"/>
      <c r="AW7" s="92"/>
      <c r="AX7" s="89"/>
      <c r="AY7" s="140"/>
      <c r="AZ7" s="139"/>
      <c r="BA7" s="90"/>
      <c r="BB7" s="138"/>
      <c r="BC7" s="95">
        <v>3</v>
      </c>
      <c r="BD7" s="39">
        <v>20</v>
      </c>
      <c r="BE7" s="52">
        <v>3</v>
      </c>
      <c r="BF7" s="97">
        <v>15</v>
      </c>
      <c r="BG7" s="139"/>
      <c r="BH7" s="90"/>
      <c r="BI7" s="138">
        <f>BD7+BF7+BH7</f>
        <v>35</v>
      </c>
    </row>
    <row r="8" spans="1:62" ht="20.25" customHeight="1">
      <c r="A8" s="5">
        <v>207</v>
      </c>
      <c r="B8" s="26" t="s">
        <v>67</v>
      </c>
      <c r="C8" s="26" t="s">
        <v>68</v>
      </c>
      <c r="D8" s="165">
        <f t="shared" si="0"/>
        <v>70</v>
      </c>
      <c r="E8" s="39">
        <f t="shared" si="1"/>
        <v>70</v>
      </c>
      <c r="F8" s="52">
        <v>3</v>
      </c>
      <c r="G8" s="18">
        <v>20</v>
      </c>
      <c r="H8" s="52">
        <v>2</v>
      </c>
      <c r="I8" s="18">
        <v>25</v>
      </c>
      <c r="J8" s="52">
        <v>2</v>
      </c>
      <c r="K8" s="18">
        <v>25</v>
      </c>
      <c r="L8" s="138">
        <f>G8+I8+K8</f>
        <v>70</v>
      </c>
      <c r="M8" s="145"/>
      <c r="N8" s="146"/>
      <c r="O8" s="147"/>
      <c r="P8" s="146"/>
      <c r="Q8" s="147"/>
      <c r="R8" s="146"/>
      <c r="S8" s="148"/>
      <c r="T8" s="139"/>
      <c r="U8" s="92"/>
      <c r="V8" s="89"/>
      <c r="W8" s="140"/>
      <c r="X8" s="139"/>
      <c r="Y8" s="92"/>
      <c r="Z8" s="138"/>
      <c r="AA8" s="139"/>
      <c r="AB8" s="92"/>
      <c r="AC8" s="89"/>
      <c r="AD8" s="140"/>
      <c r="AE8" s="139"/>
      <c r="AF8" s="92"/>
      <c r="AG8" s="138"/>
      <c r="AH8" s="139"/>
      <c r="AI8" s="92"/>
      <c r="AJ8" s="89"/>
      <c r="AK8" s="140"/>
      <c r="AL8" s="139"/>
      <c r="AM8" s="90"/>
      <c r="AN8" s="138"/>
      <c r="AO8" s="139"/>
      <c r="AP8" s="92"/>
      <c r="AQ8" s="89"/>
      <c r="AR8" s="140"/>
      <c r="AS8" s="139"/>
      <c r="AT8" s="90"/>
      <c r="AU8" s="138"/>
      <c r="AV8" s="139"/>
      <c r="AW8" s="92"/>
      <c r="AX8" s="89"/>
      <c r="AY8" s="140"/>
      <c r="AZ8" s="139"/>
      <c r="BA8" s="90"/>
      <c r="BB8" s="138"/>
      <c r="BC8" s="139"/>
      <c r="BD8" s="92"/>
      <c r="BE8" s="89"/>
      <c r="BF8" s="140"/>
      <c r="BG8" s="139"/>
      <c r="BH8" s="90"/>
      <c r="BI8" s="138"/>
    </row>
    <row r="9" spans="1:62" ht="20.25" customHeight="1">
      <c r="A9" s="5">
        <v>274</v>
      </c>
      <c r="B9" s="26" t="s">
        <v>69</v>
      </c>
      <c r="C9" s="26" t="s">
        <v>68</v>
      </c>
      <c r="D9" s="165">
        <f t="shared" si="0"/>
        <v>24</v>
      </c>
      <c r="E9" s="39">
        <f t="shared" si="1"/>
        <v>24</v>
      </c>
      <c r="F9" s="89"/>
      <c r="G9" s="90"/>
      <c r="H9" s="89"/>
      <c r="I9" s="90"/>
      <c r="J9" s="89"/>
      <c r="K9" s="90"/>
      <c r="L9" s="138"/>
      <c r="M9" s="145"/>
      <c r="N9" s="146"/>
      <c r="O9" s="147"/>
      <c r="P9" s="146"/>
      <c r="Q9" s="147"/>
      <c r="R9" s="146"/>
      <c r="S9" s="148"/>
      <c r="T9" s="95"/>
      <c r="U9" s="39">
        <v>0</v>
      </c>
      <c r="V9" s="52"/>
      <c r="W9" s="97">
        <v>0</v>
      </c>
      <c r="X9" s="95">
        <v>4</v>
      </c>
      <c r="Y9" s="39">
        <v>12</v>
      </c>
      <c r="Z9" s="138">
        <f>U9+W9+Y9</f>
        <v>12</v>
      </c>
      <c r="AA9" s="139"/>
      <c r="AB9" s="92"/>
      <c r="AC9" s="89"/>
      <c r="AD9" s="140"/>
      <c r="AE9" s="139"/>
      <c r="AF9" s="92"/>
      <c r="AG9" s="138"/>
      <c r="AH9" s="139"/>
      <c r="AI9" s="92"/>
      <c r="AJ9" s="89"/>
      <c r="AK9" s="140"/>
      <c r="AL9" s="139"/>
      <c r="AM9" s="90"/>
      <c r="AN9" s="138"/>
      <c r="AO9" s="139"/>
      <c r="AP9" s="92"/>
      <c r="AQ9" s="89"/>
      <c r="AR9" s="140"/>
      <c r="AS9" s="139"/>
      <c r="AT9" s="90"/>
      <c r="AU9" s="138"/>
      <c r="AV9" s="95"/>
      <c r="AW9" s="39">
        <v>0</v>
      </c>
      <c r="AX9" s="52">
        <v>4</v>
      </c>
      <c r="AY9" s="97">
        <v>12</v>
      </c>
      <c r="AZ9" s="95"/>
      <c r="BA9" s="18">
        <v>0</v>
      </c>
      <c r="BB9" s="138">
        <f>+AW9+AY9+BA9</f>
        <v>12</v>
      </c>
      <c r="BC9" s="139"/>
      <c r="BD9" s="92"/>
      <c r="BE9" s="89"/>
      <c r="BF9" s="140"/>
      <c r="BG9" s="139"/>
      <c r="BH9" s="90"/>
      <c r="BI9" s="138"/>
    </row>
    <row r="14" spans="1:62">
      <c r="AK14">
        <v>11</v>
      </c>
      <c r="BJ14">
        <v>0</v>
      </c>
    </row>
    <row r="17" spans="5:5">
      <c r="E17" s="15"/>
    </row>
    <row r="18" spans="5:5">
      <c r="E18" s="15"/>
    </row>
  </sheetData>
  <sortState ref="A4:BI10">
    <sortCondition descending="1" ref="D4:D10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8"/>
  <sheetViews>
    <sheetView topLeftCell="A23" workbookViewId="0">
      <selection activeCell="E7" sqref="E7"/>
    </sheetView>
  </sheetViews>
  <sheetFormatPr baseColWidth="10" defaultColWidth="11.5" defaultRowHeight="14" x14ac:dyDescent="0"/>
  <cols>
    <col min="1" max="1" width="7" customWidth="1"/>
    <col min="2" max="2" width="17.5" bestFit="1" customWidth="1"/>
    <col min="3" max="3" width="26" bestFit="1" customWidth="1"/>
    <col min="6" max="12" width="4.83203125" customWidth="1"/>
    <col min="13" max="19" width="1.1640625" customWidth="1"/>
    <col min="20" max="57" width="4.83203125" customWidth="1"/>
    <col min="58" max="58" width="6" bestFit="1" customWidth="1"/>
    <col min="59" max="59" width="4.83203125" customWidth="1"/>
    <col min="60" max="61" width="6" bestFit="1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76" t="s">
        <v>60</v>
      </c>
      <c r="N1" s="277"/>
      <c r="O1" s="277"/>
      <c r="P1" s="277"/>
      <c r="Q1" s="277"/>
      <c r="R1" s="277"/>
      <c r="S1" s="278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70" t="s">
        <v>76</v>
      </c>
      <c r="N2" s="271"/>
      <c r="O2" s="271"/>
      <c r="P2" s="271"/>
      <c r="Q2" s="271"/>
      <c r="R2" s="271"/>
      <c r="S2" s="272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18</v>
      </c>
      <c r="G3" s="249"/>
      <c r="H3" s="248">
        <v>22</v>
      </c>
      <c r="I3" s="249"/>
      <c r="J3" s="248">
        <v>15</v>
      </c>
      <c r="K3" s="249"/>
      <c r="L3" s="138"/>
      <c r="M3" s="273"/>
      <c r="N3" s="274"/>
      <c r="O3" s="274"/>
      <c r="P3" s="274"/>
      <c r="Q3" s="274"/>
      <c r="R3" s="274"/>
      <c r="S3" s="275"/>
      <c r="T3" s="233">
        <v>4</v>
      </c>
      <c r="U3" s="233"/>
      <c r="V3" s="234">
        <v>5</v>
      </c>
      <c r="W3" s="235"/>
      <c r="X3" s="233">
        <v>4</v>
      </c>
      <c r="Y3" s="233"/>
      <c r="Z3" s="138"/>
      <c r="AA3" s="233">
        <v>5</v>
      </c>
      <c r="AB3" s="233"/>
      <c r="AC3" s="234">
        <v>6</v>
      </c>
      <c r="AD3" s="235"/>
      <c r="AE3" s="233">
        <v>7</v>
      </c>
      <c r="AF3" s="233"/>
      <c r="AG3" s="138"/>
      <c r="AH3" s="233">
        <v>9</v>
      </c>
      <c r="AI3" s="233"/>
      <c r="AJ3" s="234">
        <v>9</v>
      </c>
      <c r="AK3" s="235"/>
      <c r="AL3" s="233">
        <v>9</v>
      </c>
      <c r="AM3" s="233"/>
      <c r="AN3" s="138"/>
      <c r="AO3" s="233">
        <v>5</v>
      </c>
      <c r="AP3" s="233"/>
      <c r="AQ3" s="234">
        <v>4</v>
      </c>
      <c r="AR3" s="235"/>
      <c r="AS3" s="233">
        <v>6</v>
      </c>
      <c r="AT3" s="233"/>
      <c r="AU3" s="138"/>
      <c r="AV3" s="233">
        <v>7</v>
      </c>
      <c r="AW3" s="233"/>
      <c r="AX3" s="234">
        <v>7</v>
      </c>
      <c r="AY3" s="235"/>
      <c r="AZ3" s="233">
        <v>8</v>
      </c>
      <c r="BA3" s="233"/>
      <c r="BB3" s="138"/>
      <c r="BC3" s="233">
        <v>12</v>
      </c>
      <c r="BD3" s="233"/>
      <c r="BE3" s="234">
        <v>11</v>
      </c>
      <c r="BF3" s="235"/>
      <c r="BG3" s="233">
        <v>13</v>
      </c>
      <c r="BH3" s="233"/>
      <c r="BI3" s="138"/>
    </row>
    <row r="4" spans="1:61" ht="20.25" customHeight="1">
      <c r="A4" s="5">
        <v>232</v>
      </c>
      <c r="B4" s="26" t="s">
        <v>42</v>
      </c>
      <c r="C4" s="26" t="s">
        <v>172</v>
      </c>
      <c r="D4" s="165">
        <f>E4</f>
        <v>493.5</v>
      </c>
      <c r="E4" s="39">
        <f t="shared" ref="E4:E39" si="0">L4+S4+Z4+AG4+AN4+AU4+BI4+BB4</f>
        <v>493.5</v>
      </c>
      <c r="F4" s="52">
        <v>5</v>
      </c>
      <c r="G4" s="18">
        <v>40</v>
      </c>
      <c r="H4" s="52">
        <v>3</v>
      </c>
      <c r="I4" s="18">
        <v>80</v>
      </c>
      <c r="J4" s="52">
        <v>3</v>
      </c>
      <c r="K4" s="18">
        <v>60</v>
      </c>
      <c r="L4" s="138">
        <f t="shared" ref="L4:L11" si="1">G4+I4+K4</f>
        <v>180</v>
      </c>
      <c r="M4" s="145"/>
      <c r="N4" s="146"/>
      <c r="O4" s="147"/>
      <c r="P4" s="146"/>
      <c r="Q4" s="147"/>
      <c r="R4" s="146"/>
      <c r="S4" s="148"/>
      <c r="T4" s="139"/>
      <c r="U4" s="92"/>
      <c r="V4" s="89"/>
      <c r="W4" s="140"/>
      <c r="X4" s="139"/>
      <c r="Y4" s="92"/>
      <c r="Z4" s="138"/>
      <c r="AA4" s="139"/>
      <c r="AB4" s="92"/>
      <c r="AC4" s="89"/>
      <c r="AD4" s="140"/>
      <c r="AE4" s="139"/>
      <c r="AF4" s="92"/>
      <c r="AG4" s="138"/>
      <c r="AH4" s="139"/>
      <c r="AI4" s="92"/>
      <c r="AJ4" s="89"/>
      <c r="AK4" s="140"/>
      <c r="AL4" s="139"/>
      <c r="AM4" s="90"/>
      <c r="AN4" s="138"/>
      <c r="AO4" s="139"/>
      <c r="AP4" s="92"/>
      <c r="AQ4" s="89"/>
      <c r="AR4" s="140"/>
      <c r="AS4" s="139"/>
      <c r="AT4" s="90"/>
      <c r="AU4" s="138"/>
      <c r="AV4" s="95">
        <v>1</v>
      </c>
      <c r="AW4" s="39">
        <v>42</v>
      </c>
      <c r="AX4" s="52">
        <v>1</v>
      </c>
      <c r="AY4" s="97">
        <v>42</v>
      </c>
      <c r="AZ4" s="95">
        <v>3</v>
      </c>
      <c r="BA4" s="18">
        <v>32</v>
      </c>
      <c r="BB4" s="138">
        <f>+AW4+AY4+BA4</f>
        <v>116</v>
      </c>
      <c r="BC4" s="95">
        <v>2</v>
      </c>
      <c r="BD4" s="39">
        <v>75</v>
      </c>
      <c r="BE4" s="52">
        <v>4</v>
      </c>
      <c r="BF4" s="97">
        <v>41.25</v>
      </c>
      <c r="BG4" s="95">
        <v>2</v>
      </c>
      <c r="BH4" s="18">
        <v>81.25</v>
      </c>
      <c r="BI4" s="138">
        <f>BD4+BF4+BH4</f>
        <v>197.5</v>
      </c>
    </row>
    <row r="5" spans="1:61" ht="20.25" customHeight="1">
      <c r="A5" s="5">
        <v>203</v>
      </c>
      <c r="B5" s="26" t="s">
        <v>114</v>
      </c>
      <c r="C5" s="26" t="s">
        <v>167</v>
      </c>
      <c r="D5" s="165">
        <f>E5-13.75</f>
        <v>470</v>
      </c>
      <c r="E5" s="39">
        <f t="shared" si="0"/>
        <v>483.75</v>
      </c>
      <c r="F5" s="52">
        <v>2</v>
      </c>
      <c r="G5" s="18">
        <v>100</v>
      </c>
      <c r="H5" s="52">
        <v>4</v>
      </c>
      <c r="I5" s="18">
        <v>60</v>
      </c>
      <c r="J5" s="89"/>
      <c r="K5" s="90"/>
      <c r="L5" s="138">
        <f t="shared" si="1"/>
        <v>160</v>
      </c>
      <c r="M5" s="145"/>
      <c r="N5" s="146"/>
      <c r="O5" s="147"/>
      <c r="P5" s="146"/>
      <c r="Q5" s="147"/>
      <c r="R5" s="146"/>
      <c r="S5" s="148"/>
      <c r="T5" s="95"/>
      <c r="U5" s="39">
        <v>0</v>
      </c>
      <c r="V5" s="52">
        <v>2</v>
      </c>
      <c r="W5" s="97">
        <v>25</v>
      </c>
      <c r="X5" s="95">
        <v>1</v>
      </c>
      <c r="Y5" s="39">
        <v>24</v>
      </c>
      <c r="Z5" s="138">
        <f>U5+W5+Y5</f>
        <v>49</v>
      </c>
      <c r="AA5" s="95">
        <v>4</v>
      </c>
      <c r="AB5" s="39">
        <v>15</v>
      </c>
      <c r="AC5" s="52">
        <v>5</v>
      </c>
      <c r="AD5" s="97">
        <v>12</v>
      </c>
      <c r="AE5" s="95">
        <v>6</v>
      </c>
      <c r="AF5" s="39">
        <v>7</v>
      </c>
      <c r="AG5" s="138">
        <f>AB5+AD5+AF5</f>
        <v>34</v>
      </c>
      <c r="AH5" s="49">
        <v>2</v>
      </c>
      <c r="AI5" s="41">
        <v>45</v>
      </c>
      <c r="AJ5" s="45">
        <v>3</v>
      </c>
      <c r="AK5" s="58">
        <v>36</v>
      </c>
      <c r="AL5" s="49">
        <v>4</v>
      </c>
      <c r="AM5" s="40">
        <v>27</v>
      </c>
      <c r="AN5" s="138">
        <f>+AI5+AK5+AM5</f>
        <v>108</v>
      </c>
      <c r="AO5" s="95">
        <v>2</v>
      </c>
      <c r="AP5" s="39">
        <v>25</v>
      </c>
      <c r="AQ5" s="89"/>
      <c r="AR5" s="140"/>
      <c r="AS5" s="139"/>
      <c r="AT5" s="90"/>
      <c r="AU5" s="138">
        <f>AP5+AR5+AT5</f>
        <v>25</v>
      </c>
      <c r="AV5" s="95">
        <v>2</v>
      </c>
      <c r="AW5" s="39">
        <v>35</v>
      </c>
      <c r="AX5" s="52">
        <v>2</v>
      </c>
      <c r="AY5" s="97">
        <v>35</v>
      </c>
      <c r="AZ5" s="95">
        <v>4</v>
      </c>
      <c r="BA5" s="18">
        <v>24</v>
      </c>
      <c r="BB5" s="138">
        <f>+AW5+AY5+BA5</f>
        <v>94</v>
      </c>
      <c r="BC5" s="145"/>
      <c r="BD5" s="146">
        <v>0</v>
      </c>
      <c r="BE5" s="147">
        <v>6</v>
      </c>
      <c r="BF5" s="157">
        <v>13.75</v>
      </c>
      <c r="BG5" s="145"/>
      <c r="BH5" s="175">
        <v>0</v>
      </c>
      <c r="BI5" s="148">
        <f>BD5+BF5+BH5</f>
        <v>13.75</v>
      </c>
    </row>
    <row r="6" spans="1:61" ht="20.25" customHeight="1">
      <c r="A6" s="5">
        <v>209</v>
      </c>
      <c r="B6" s="26" t="s">
        <v>53</v>
      </c>
      <c r="C6" s="26" t="s">
        <v>54</v>
      </c>
      <c r="D6" s="165">
        <f t="shared" ref="D6:D39" si="2">E6</f>
        <v>424</v>
      </c>
      <c r="E6" s="39">
        <f t="shared" si="0"/>
        <v>424</v>
      </c>
      <c r="F6" s="52">
        <v>7</v>
      </c>
      <c r="G6" s="18">
        <v>0</v>
      </c>
      <c r="H6" s="52">
        <v>2</v>
      </c>
      <c r="I6" s="18">
        <v>100</v>
      </c>
      <c r="J6" s="52"/>
      <c r="K6" s="18">
        <v>0</v>
      </c>
      <c r="L6" s="138">
        <f t="shared" si="1"/>
        <v>100</v>
      </c>
      <c r="M6" s="145"/>
      <c r="N6" s="146"/>
      <c r="O6" s="147"/>
      <c r="P6" s="146"/>
      <c r="Q6" s="147"/>
      <c r="R6" s="146"/>
      <c r="S6" s="148"/>
      <c r="T6" s="139"/>
      <c r="U6" s="92"/>
      <c r="V6" s="89"/>
      <c r="W6" s="140"/>
      <c r="X6" s="139"/>
      <c r="Y6" s="92"/>
      <c r="Z6" s="138"/>
      <c r="AA6" s="139"/>
      <c r="AB6" s="92"/>
      <c r="AC6" s="89"/>
      <c r="AD6" s="140"/>
      <c r="AE6" s="139"/>
      <c r="AF6" s="92"/>
      <c r="AG6" s="138"/>
      <c r="AH6" s="95"/>
      <c r="AI6" s="39">
        <v>0</v>
      </c>
      <c r="AJ6" s="45"/>
      <c r="AK6" s="58">
        <v>0</v>
      </c>
      <c r="AL6" s="139"/>
      <c r="AM6" s="90"/>
      <c r="AN6" s="138">
        <f>+AI6+AK6+AM6</f>
        <v>0</v>
      </c>
      <c r="AO6" s="95">
        <v>4</v>
      </c>
      <c r="AP6" s="39">
        <v>15</v>
      </c>
      <c r="AQ6" s="52">
        <v>4</v>
      </c>
      <c r="AR6" s="97">
        <v>12</v>
      </c>
      <c r="AS6" s="95">
        <v>5</v>
      </c>
      <c r="AT6" s="18">
        <v>12</v>
      </c>
      <c r="AU6" s="138">
        <f>AP6+AR6+AT6</f>
        <v>39</v>
      </c>
      <c r="AV6" s="95">
        <v>4</v>
      </c>
      <c r="AW6" s="39">
        <v>21</v>
      </c>
      <c r="AX6" s="52">
        <v>4</v>
      </c>
      <c r="AY6" s="97">
        <v>21</v>
      </c>
      <c r="AZ6" s="95">
        <v>1</v>
      </c>
      <c r="BA6" s="18">
        <v>48</v>
      </c>
      <c r="BB6" s="138">
        <f>+AW6+AY6+BA6</f>
        <v>90</v>
      </c>
      <c r="BC6" s="95">
        <v>6</v>
      </c>
      <c r="BD6" s="39">
        <v>15</v>
      </c>
      <c r="BE6" s="52">
        <v>1</v>
      </c>
      <c r="BF6" s="97">
        <v>82.5</v>
      </c>
      <c r="BG6" s="95">
        <v>1</v>
      </c>
      <c r="BH6" s="18">
        <v>97.5</v>
      </c>
      <c r="BI6" s="138">
        <f>BD6+BF6+BH6</f>
        <v>195</v>
      </c>
    </row>
    <row r="7" spans="1:61" ht="20.25" customHeight="1">
      <c r="A7" s="5">
        <v>188</v>
      </c>
      <c r="B7" s="26" t="s">
        <v>161</v>
      </c>
      <c r="C7" s="26" t="s">
        <v>162</v>
      </c>
      <c r="D7" s="165">
        <f t="shared" si="2"/>
        <v>349.5</v>
      </c>
      <c r="E7" s="39">
        <f t="shared" si="0"/>
        <v>349.5</v>
      </c>
      <c r="F7" s="52">
        <v>4</v>
      </c>
      <c r="G7" s="18">
        <v>60</v>
      </c>
      <c r="H7" s="52">
        <v>5</v>
      </c>
      <c r="I7" s="18">
        <v>40</v>
      </c>
      <c r="J7" s="52">
        <v>6</v>
      </c>
      <c r="K7" s="18">
        <v>15</v>
      </c>
      <c r="L7" s="138">
        <f t="shared" si="1"/>
        <v>115</v>
      </c>
      <c r="M7" s="145"/>
      <c r="N7" s="146"/>
      <c r="O7" s="147"/>
      <c r="P7" s="146"/>
      <c r="Q7" s="147"/>
      <c r="R7" s="146"/>
      <c r="S7" s="148"/>
      <c r="T7" s="139"/>
      <c r="U7" s="92"/>
      <c r="V7" s="89"/>
      <c r="W7" s="140"/>
      <c r="X7" s="139"/>
      <c r="Y7" s="92"/>
      <c r="Z7" s="138"/>
      <c r="AA7" s="95">
        <v>5</v>
      </c>
      <c r="AB7" s="39">
        <v>10</v>
      </c>
      <c r="AC7" s="52">
        <v>3</v>
      </c>
      <c r="AD7" s="97">
        <v>24</v>
      </c>
      <c r="AE7" s="95">
        <v>3</v>
      </c>
      <c r="AF7" s="39">
        <v>28</v>
      </c>
      <c r="AG7" s="138">
        <f>AB7+AD7+AF7</f>
        <v>62</v>
      </c>
      <c r="AH7" s="139"/>
      <c r="AI7" s="92"/>
      <c r="AJ7" s="89"/>
      <c r="AK7" s="140"/>
      <c r="AL7" s="49">
        <v>5</v>
      </c>
      <c r="AM7" s="40">
        <v>18</v>
      </c>
      <c r="AN7" s="138">
        <f>+AI7+AK7+AM7</f>
        <v>18</v>
      </c>
      <c r="AO7" s="139"/>
      <c r="AP7" s="92"/>
      <c r="AQ7" s="89"/>
      <c r="AR7" s="140"/>
      <c r="AS7" s="139"/>
      <c r="AT7" s="90"/>
      <c r="AU7" s="138"/>
      <c r="AV7" s="95"/>
      <c r="AW7" s="39">
        <v>0</v>
      </c>
      <c r="AX7" s="52">
        <v>6</v>
      </c>
      <c r="AY7" s="97">
        <v>7</v>
      </c>
      <c r="AZ7" s="95"/>
      <c r="BA7" s="18">
        <v>0</v>
      </c>
      <c r="BB7" s="138">
        <f>+AW7+AY7+BA7</f>
        <v>7</v>
      </c>
      <c r="BC7" s="95">
        <v>3</v>
      </c>
      <c r="BD7" s="39">
        <v>60</v>
      </c>
      <c r="BE7" s="52">
        <v>3</v>
      </c>
      <c r="BF7" s="97">
        <v>55</v>
      </c>
      <c r="BG7" s="95">
        <v>5</v>
      </c>
      <c r="BH7" s="18">
        <v>32.5</v>
      </c>
      <c r="BI7" s="138">
        <f>BD7+BF7+BH7</f>
        <v>147.5</v>
      </c>
    </row>
    <row r="8" spans="1:61" ht="20.25" customHeight="1">
      <c r="A8" s="5">
        <v>204</v>
      </c>
      <c r="B8" s="26" t="s">
        <v>168</v>
      </c>
      <c r="C8" s="26" t="s">
        <v>169</v>
      </c>
      <c r="D8" s="165">
        <f t="shared" si="2"/>
        <v>210</v>
      </c>
      <c r="E8" s="39">
        <f t="shared" si="0"/>
        <v>210</v>
      </c>
      <c r="F8" s="52"/>
      <c r="G8" s="18">
        <v>0</v>
      </c>
      <c r="H8" s="52">
        <v>1</v>
      </c>
      <c r="I8" s="18">
        <v>120</v>
      </c>
      <c r="J8" s="52">
        <v>1</v>
      </c>
      <c r="K8" s="18">
        <v>90</v>
      </c>
      <c r="L8" s="138">
        <f t="shared" si="1"/>
        <v>210</v>
      </c>
      <c r="M8" s="145"/>
      <c r="N8" s="146"/>
      <c r="O8" s="147"/>
      <c r="P8" s="146"/>
      <c r="Q8" s="147"/>
      <c r="R8" s="146"/>
      <c r="S8" s="148"/>
      <c r="T8" s="139"/>
      <c r="U8" s="92"/>
      <c r="V8" s="89"/>
      <c r="W8" s="140"/>
      <c r="X8" s="139"/>
      <c r="Y8" s="92"/>
      <c r="Z8" s="138"/>
      <c r="AA8" s="139"/>
      <c r="AB8" s="92"/>
      <c r="AC8" s="89"/>
      <c r="AD8" s="140"/>
      <c r="AE8" s="139"/>
      <c r="AF8" s="92"/>
      <c r="AG8" s="138"/>
      <c r="AH8" s="139"/>
      <c r="AI8" s="92"/>
      <c r="AJ8" s="89"/>
      <c r="AK8" s="140"/>
      <c r="AL8" s="139"/>
      <c r="AM8" s="90"/>
      <c r="AN8" s="138"/>
      <c r="AO8" s="139"/>
      <c r="AP8" s="92"/>
      <c r="AQ8" s="89"/>
      <c r="AR8" s="140"/>
      <c r="AS8" s="139"/>
      <c r="AT8" s="90"/>
      <c r="AU8" s="138"/>
      <c r="AV8" s="139"/>
      <c r="AW8" s="92"/>
      <c r="AX8" s="89"/>
      <c r="AY8" s="140"/>
      <c r="AZ8" s="139"/>
      <c r="BA8" s="90"/>
      <c r="BB8" s="138"/>
      <c r="BC8" s="139"/>
      <c r="BD8" s="92"/>
      <c r="BE8" s="89"/>
      <c r="BF8" s="140"/>
      <c r="BG8" s="139"/>
      <c r="BH8" s="90"/>
      <c r="BI8" s="138"/>
    </row>
    <row r="9" spans="1:61" ht="20.25" customHeight="1">
      <c r="A9" s="5">
        <v>186</v>
      </c>
      <c r="B9" s="26" t="s">
        <v>123</v>
      </c>
      <c r="C9" s="26" t="s">
        <v>124</v>
      </c>
      <c r="D9" s="165">
        <f t="shared" si="2"/>
        <v>143</v>
      </c>
      <c r="E9" s="39">
        <f t="shared" si="0"/>
        <v>143</v>
      </c>
      <c r="F9" s="52"/>
      <c r="G9" s="18">
        <v>0</v>
      </c>
      <c r="H9" s="52"/>
      <c r="I9" s="18">
        <v>0</v>
      </c>
      <c r="J9" s="52"/>
      <c r="K9" s="18">
        <v>0</v>
      </c>
      <c r="L9" s="138">
        <f t="shared" si="1"/>
        <v>0</v>
      </c>
      <c r="M9" s="145"/>
      <c r="N9" s="146"/>
      <c r="O9" s="147"/>
      <c r="P9" s="146"/>
      <c r="Q9" s="147"/>
      <c r="R9" s="146"/>
      <c r="S9" s="148"/>
      <c r="T9" s="95">
        <v>1</v>
      </c>
      <c r="U9" s="39">
        <v>24</v>
      </c>
      <c r="V9" s="52">
        <v>1</v>
      </c>
      <c r="W9" s="97">
        <v>30</v>
      </c>
      <c r="X9" s="95">
        <v>4</v>
      </c>
      <c r="Y9" s="39">
        <v>12</v>
      </c>
      <c r="Z9" s="138">
        <f>U9+W9+Y9</f>
        <v>66</v>
      </c>
      <c r="AA9" s="139"/>
      <c r="AB9" s="92"/>
      <c r="AC9" s="89"/>
      <c r="AD9" s="140"/>
      <c r="AE9" s="139"/>
      <c r="AF9" s="92"/>
      <c r="AG9" s="138"/>
      <c r="AH9" s="49">
        <v>6</v>
      </c>
      <c r="AI9" s="41">
        <v>9</v>
      </c>
      <c r="AJ9" s="45">
        <v>4</v>
      </c>
      <c r="AK9" s="58">
        <v>27</v>
      </c>
      <c r="AL9" s="49">
        <v>3</v>
      </c>
      <c r="AM9" s="40">
        <v>36</v>
      </c>
      <c r="AN9" s="138">
        <f>+AI9+AK9+AM9</f>
        <v>72</v>
      </c>
      <c r="AO9" s="95">
        <v>6</v>
      </c>
      <c r="AP9" s="39">
        <v>5</v>
      </c>
      <c r="AQ9" s="52">
        <v>7</v>
      </c>
      <c r="AR9" s="97">
        <v>0</v>
      </c>
      <c r="AS9" s="95"/>
      <c r="AT9" s="18">
        <v>0</v>
      </c>
      <c r="AU9" s="138">
        <f>AP9+AR9+AT9</f>
        <v>5</v>
      </c>
      <c r="AV9" s="139"/>
      <c r="AW9" s="92"/>
      <c r="AX9" s="89"/>
      <c r="AY9" s="140"/>
      <c r="AZ9" s="139"/>
      <c r="BA9" s="90"/>
      <c r="BB9" s="138"/>
      <c r="BC9" s="95"/>
      <c r="BD9" s="39">
        <v>0</v>
      </c>
      <c r="BE9" s="52"/>
      <c r="BF9" s="97">
        <v>0</v>
      </c>
      <c r="BG9" s="95"/>
      <c r="BH9" s="18">
        <v>0</v>
      </c>
      <c r="BI9" s="138">
        <f>BD9+BF9+BH9</f>
        <v>0</v>
      </c>
    </row>
    <row r="10" spans="1:61" ht="20.25" customHeight="1">
      <c r="A10" s="5">
        <v>237</v>
      </c>
      <c r="B10" s="26" t="s">
        <v>97</v>
      </c>
      <c r="C10" s="26" t="s">
        <v>98</v>
      </c>
      <c r="D10" s="165">
        <f t="shared" si="2"/>
        <v>125</v>
      </c>
      <c r="E10" s="39">
        <f t="shared" si="0"/>
        <v>125</v>
      </c>
      <c r="F10" s="52">
        <v>3</v>
      </c>
      <c r="G10" s="18">
        <v>80</v>
      </c>
      <c r="H10" s="52"/>
      <c r="I10" s="18">
        <v>0</v>
      </c>
      <c r="J10" s="52">
        <v>4</v>
      </c>
      <c r="K10" s="18">
        <v>45</v>
      </c>
      <c r="L10" s="138">
        <f t="shared" si="1"/>
        <v>125</v>
      </c>
      <c r="M10" s="145"/>
      <c r="N10" s="146"/>
      <c r="O10" s="147"/>
      <c r="P10" s="146"/>
      <c r="Q10" s="147"/>
      <c r="R10" s="146"/>
      <c r="S10" s="148"/>
      <c r="T10" s="139"/>
      <c r="U10" s="92"/>
      <c r="V10" s="89"/>
      <c r="W10" s="140"/>
      <c r="X10" s="139"/>
      <c r="Y10" s="92"/>
      <c r="Z10" s="138"/>
      <c r="AA10" s="139"/>
      <c r="AB10" s="92"/>
      <c r="AC10" s="89"/>
      <c r="AD10" s="140"/>
      <c r="AE10" s="139"/>
      <c r="AF10" s="92"/>
      <c r="AG10" s="138"/>
      <c r="AH10" s="49"/>
      <c r="AI10" s="41">
        <v>0</v>
      </c>
      <c r="AJ10" s="45"/>
      <c r="AK10" s="58">
        <v>0</v>
      </c>
      <c r="AL10" s="49"/>
      <c r="AM10" s="40">
        <v>0</v>
      </c>
      <c r="AN10" s="138">
        <f>+AI10+AK10+AM10</f>
        <v>0</v>
      </c>
      <c r="AO10" s="139"/>
      <c r="AP10" s="92"/>
      <c r="AQ10" s="89"/>
      <c r="AR10" s="140"/>
      <c r="AS10" s="139"/>
      <c r="AT10" s="90"/>
      <c r="AU10" s="138"/>
      <c r="AV10" s="95"/>
      <c r="AW10" s="39">
        <v>0</v>
      </c>
      <c r="AX10" s="52"/>
      <c r="AY10" s="97">
        <v>0</v>
      </c>
      <c r="AZ10" s="95"/>
      <c r="BA10" s="18">
        <v>0</v>
      </c>
      <c r="BB10" s="138">
        <f>+AW10+AY10+BA10</f>
        <v>0</v>
      </c>
      <c r="BC10" s="139"/>
      <c r="BD10" s="92"/>
      <c r="BE10" s="89"/>
      <c r="BF10" s="140"/>
      <c r="BG10" s="139"/>
      <c r="BH10" s="90"/>
      <c r="BI10" s="138"/>
    </row>
    <row r="11" spans="1:61" ht="20.25" customHeight="1">
      <c r="A11" s="5">
        <v>8582</v>
      </c>
      <c r="B11" s="26" t="s">
        <v>179</v>
      </c>
      <c r="C11" s="26" t="s">
        <v>180</v>
      </c>
      <c r="D11" s="165">
        <f t="shared" si="2"/>
        <v>120</v>
      </c>
      <c r="E11" s="39">
        <f t="shared" si="0"/>
        <v>120</v>
      </c>
      <c r="F11" s="52">
        <v>1</v>
      </c>
      <c r="G11" s="18">
        <v>120</v>
      </c>
      <c r="H11" s="89"/>
      <c r="I11" s="90"/>
      <c r="J11" s="89"/>
      <c r="K11" s="90"/>
      <c r="L11" s="138">
        <f t="shared" si="1"/>
        <v>120</v>
      </c>
      <c r="M11" s="145"/>
      <c r="N11" s="146"/>
      <c r="O11" s="147"/>
      <c r="P11" s="146"/>
      <c r="Q11" s="147"/>
      <c r="R11" s="146"/>
      <c r="S11" s="148"/>
      <c r="T11" s="139"/>
      <c r="U11" s="92"/>
      <c r="V11" s="89"/>
      <c r="W11" s="140"/>
      <c r="X11" s="139"/>
      <c r="Y11" s="92"/>
      <c r="Z11" s="138"/>
      <c r="AA11" s="139"/>
      <c r="AB11" s="92"/>
      <c r="AC11" s="89"/>
      <c r="AD11" s="140"/>
      <c r="AE11" s="139"/>
      <c r="AF11" s="92"/>
      <c r="AG11" s="138"/>
      <c r="AH11" s="139"/>
      <c r="AI11" s="92"/>
      <c r="AJ11" s="89"/>
      <c r="AK11" s="140"/>
      <c r="AL11" s="139"/>
      <c r="AM11" s="90"/>
      <c r="AN11" s="138"/>
      <c r="AO11" s="139"/>
      <c r="AP11" s="92"/>
      <c r="AQ11" s="89"/>
      <c r="AR11" s="140"/>
      <c r="AS11" s="139"/>
      <c r="AT11" s="90"/>
      <c r="AU11" s="138"/>
      <c r="AV11" s="139"/>
      <c r="AW11" s="92"/>
      <c r="AX11" s="89"/>
      <c r="AY11" s="140"/>
      <c r="AZ11" s="139"/>
      <c r="BA11" s="90"/>
      <c r="BB11" s="138"/>
      <c r="BC11" s="139"/>
      <c r="BD11" s="92"/>
      <c r="BE11" s="89"/>
      <c r="BF11" s="140"/>
      <c r="BG11" s="139"/>
      <c r="BH11" s="90"/>
      <c r="BI11" s="138"/>
    </row>
    <row r="12" spans="1:61" ht="20.25" customHeight="1">
      <c r="A12" s="5">
        <v>288</v>
      </c>
      <c r="B12" s="26" t="s">
        <v>72</v>
      </c>
      <c r="C12" s="26" t="s">
        <v>261</v>
      </c>
      <c r="D12" s="165">
        <f t="shared" si="2"/>
        <v>116</v>
      </c>
      <c r="E12" s="39">
        <f t="shared" si="0"/>
        <v>116</v>
      </c>
      <c r="F12" s="89"/>
      <c r="G12" s="90"/>
      <c r="H12" s="89"/>
      <c r="I12" s="90"/>
      <c r="J12" s="89"/>
      <c r="K12" s="90"/>
      <c r="L12" s="138"/>
      <c r="M12" s="145"/>
      <c r="N12" s="146"/>
      <c r="O12" s="147"/>
      <c r="P12" s="146"/>
      <c r="Q12" s="147"/>
      <c r="R12" s="146"/>
      <c r="S12" s="148"/>
      <c r="T12" s="139"/>
      <c r="U12" s="92"/>
      <c r="V12" s="89"/>
      <c r="W12" s="140"/>
      <c r="X12" s="139"/>
      <c r="Y12" s="92"/>
      <c r="Z12" s="138"/>
      <c r="AA12" s="95">
        <v>3</v>
      </c>
      <c r="AB12" s="39">
        <v>20</v>
      </c>
      <c r="AC12" s="52">
        <v>4</v>
      </c>
      <c r="AD12" s="97">
        <v>18</v>
      </c>
      <c r="AE12" s="95">
        <v>1</v>
      </c>
      <c r="AF12" s="39">
        <v>42</v>
      </c>
      <c r="AG12" s="138">
        <f>AB12+AD12+AF12</f>
        <v>80</v>
      </c>
      <c r="AH12" s="49">
        <v>5</v>
      </c>
      <c r="AI12" s="41">
        <v>18</v>
      </c>
      <c r="AJ12" s="45">
        <v>5</v>
      </c>
      <c r="AK12" s="58">
        <v>18</v>
      </c>
      <c r="AL12" s="139"/>
      <c r="AM12" s="90"/>
      <c r="AN12" s="138">
        <f>+AI12+AK12+AM12</f>
        <v>36</v>
      </c>
      <c r="AO12" s="139"/>
      <c r="AP12" s="92"/>
      <c r="AQ12" s="89"/>
      <c r="AR12" s="140"/>
      <c r="AS12" s="139"/>
      <c r="AT12" s="90"/>
      <c r="AU12" s="138"/>
      <c r="AV12" s="139"/>
      <c r="AW12" s="92"/>
      <c r="AX12" s="89"/>
      <c r="AY12" s="140"/>
      <c r="AZ12" s="139"/>
      <c r="BA12" s="90"/>
      <c r="BB12" s="138"/>
      <c r="BC12" s="139"/>
      <c r="BD12" s="92"/>
      <c r="BE12" s="89"/>
      <c r="BF12" s="140"/>
      <c r="BG12" s="139"/>
      <c r="BH12" s="90"/>
      <c r="BI12" s="138"/>
    </row>
    <row r="13" spans="1:61" ht="20.25" customHeight="1">
      <c r="A13" s="5">
        <v>303</v>
      </c>
      <c r="B13" s="26" t="s">
        <v>293</v>
      </c>
      <c r="C13" s="26" t="s">
        <v>296</v>
      </c>
      <c r="D13" s="165">
        <f t="shared" si="2"/>
        <v>112</v>
      </c>
      <c r="E13" s="39">
        <f t="shared" si="0"/>
        <v>112</v>
      </c>
      <c r="F13" s="89"/>
      <c r="G13" s="90"/>
      <c r="H13" s="89"/>
      <c r="I13" s="90"/>
      <c r="J13" s="89"/>
      <c r="K13" s="90"/>
      <c r="L13" s="138"/>
      <c r="M13" s="145"/>
      <c r="N13" s="146"/>
      <c r="O13" s="147"/>
      <c r="P13" s="146"/>
      <c r="Q13" s="147"/>
      <c r="R13" s="146"/>
      <c r="S13" s="148"/>
      <c r="T13" s="139"/>
      <c r="U13" s="92"/>
      <c r="V13" s="89"/>
      <c r="W13" s="140"/>
      <c r="X13" s="139"/>
      <c r="Y13" s="92"/>
      <c r="Z13" s="138"/>
      <c r="AA13" s="139"/>
      <c r="AB13" s="92"/>
      <c r="AC13" s="89"/>
      <c r="AD13" s="140"/>
      <c r="AE13" s="139"/>
      <c r="AF13" s="92"/>
      <c r="AG13" s="138"/>
      <c r="AH13" s="139"/>
      <c r="AI13" s="92"/>
      <c r="AJ13" s="89"/>
      <c r="AK13" s="140"/>
      <c r="AL13" s="139"/>
      <c r="AM13" s="90"/>
      <c r="AN13" s="138"/>
      <c r="AO13" s="95">
        <v>3</v>
      </c>
      <c r="AP13" s="39">
        <v>20</v>
      </c>
      <c r="AQ13" s="52">
        <v>6</v>
      </c>
      <c r="AR13" s="97">
        <v>4</v>
      </c>
      <c r="AS13" s="95">
        <v>6</v>
      </c>
      <c r="AT13" s="18">
        <v>6</v>
      </c>
      <c r="AU13" s="138">
        <f>AP13+AR13+AT13</f>
        <v>30</v>
      </c>
      <c r="AV13" s="95">
        <v>3</v>
      </c>
      <c r="AW13" s="39">
        <v>28</v>
      </c>
      <c r="AX13" s="52">
        <v>5</v>
      </c>
      <c r="AY13" s="97">
        <v>14</v>
      </c>
      <c r="AZ13" s="95">
        <v>2</v>
      </c>
      <c r="BA13" s="18">
        <v>40</v>
      </c>
      <c r="BB13" s="138">
        <f>+AW13+AY13+BA13</f>
        <v>82</v>
      </c>
      <c r="BC13" s="139"/>
      <c r="BD13" s="92"/>
      <c r="BE13" s="89"/>
      <c r="BF13" s="140"/>
      <c r="BG13" s="139"/>
      <c r="BH13" s="90"/>
      <c r="BI13" s="138"/>
    </row>
    <row r="14" spans="1:61" ht="20.25" customHeight="1">
      <c r="A14" s="5">
        <v>189</v>
      </c>
      <c r="B14" s="26" t="s">
        <v>163</v>
      </c>
      <c r="C14" s="26" t="s">
        <v>164</v>
      </c>
      <c r="D14" s="165">
        <f t="shared" si="2"/>
        <v>110</v>
      </c>
      <c r="E14" s="39">
        <f t="shared" si="0"/>
        <v>110</v>
      </c>
      <c r="F14" s="52"/>
      <c r="G14" s="18">
        <v>0</v>
      </c>
      <c r="H14" s="52"/>
      <c r="I14" s="18">
        <v>0</v>
      </c>
      <c r="J14" s="89"/>
      <c r="K14" s="90"/>
      <c r="L14" s="138">
        <f>G14+I14+K14</f>
        <v>0</v>
      </c>
      <c r="M14" s="145"/>
      <c r="N14" s="146"/>
      <c r="O14" s="147"/>
      <c r="P14" s="146"/>
      <c r="Q14" s="147"/>
      <c r="R14" s="146"/>
      <c r="S14" s="148"/>
      <c r="T14" s="139"/>
      <c r="U14" s="92"/>
      <c r="V14" s="89"/>
      <c r="W14" s="140"/>
      <c r="X14" s="139"/>
      <c r="Y14" s="92"/>
      <c r="Z14" s="138"/>
      <c r="AA14" s="139"/>
      <c r="AB14" s="92"/>
      <c r="AC14" s="89"/>
      <c r="AD14" s="140"/>
      <c r="AE14" s="139"/>
      <c r="AF14" s="92"/>
      <c r="AG14" s="138"/>
      <c r="AH14" s="139"/>
      <c r="AI14" s="92"/>
      <c r="AJ14" s="89"/>
      <c r="AK14" s="140"/>
      <c r="AL14" s="139"/>
      <c r="AM14" s="90"/>
      <c r="AN14" s="138"/>
      <c r="AO14" s="139"/>
      <c r="AP14" s="92"/>
      <c r="AQ14" s="89"/>
      <c r="AR14" s="140"/>
      <c r="AS14" s="139"/>
      <c r="AT14" s="90"/>
      <c r="AU14" s="138"/>
      <c r="AV14" s="139"/>
      <c r="AW14" s="92"/>
      <c r="AX14" s="89"/>
      <c r="AY14" s="140"/>
      <c r="AZ14" s="139"/>
      <c r="BA14" s="90"/>
      <c r="BB14" s="138"/>
      <c r="BC14" s="95">
        <v>4</v>
      </c>
      <c r="BD14" s="39">
        <v>45</v>
      </c>
      <c r="BE14" s="52"/>
      <c r="BF14" s="97">
        <v>0</v>
      </c>
      <c r="BG14" s="95">
        <v>3</v>
      </c>
      <c r="BH14" s="18">
        <v>65</v>
      </c>
      <c r="BI14" s="138">
        <f>BD14+BF14+BH14</f>
        <v>110</v>
      </c>
    </row>
    <row r="15" spans="1:61" ht="20.25" customHeight="1">
      <c r="A15" s="5">
        <v>337</v>
      </c>
      <c r="B15" s="26" t="s">
        <v>310</v>
      </c>
      <c r="C15" s="26" t="s">
        <v>311</v>
      </c>
      <c r="D15" s="165">
        <f t="shared" si="2"/>
        <v>98.75</v>
      </c>
      <c r="E15" s="39">
        <f t="shared" si="0"/>
        <v>98.75</v>
      </c>
      <c r="F15" s="89"/>
      <c r="G15" s="90"/>
      <c r="H15" s="89"/>
      <c r="I15" s="90"/>
      <c r="J15" s="89"/>
      <c r="K15" s="90"/>
      <c r="L15" s="138"/>
      <c r="M15" s="145"/>
      <c r="N15" s="146"/>
      <c r="O15" s="147"/>
      <c r="P15" s="146"/>
      <c r="Q15" s="147"/>
      <c r="R15" s="146"/>
      <c r="S15" s="148"/>
      <c r="T15" s="139"/>
      <c r="U15" s="92"/>
      <c r="V15" s="89"/>
      <c r="W15" s="140"/>
      <c r="X15" s="139"/>
      <c r="Y15" s="92"/>
      <c r="Z15" s="138"/>
      <c r="AA15" s="139"/>
      <c r="AB15" s="92"/>
      <c r="AC15" s="89"/>
      <c r="AD15" s="140"/>
      <c r="AE15" s="139"/>
      <c r="AF15" s="92"/>
      <c r="AG15" s="138"/>
      <c r="AH15" s="139"/>
      <c r="AI15" s="92"/>
      <c r="AJ15" s="89"/>
      <c r="AK15" s="140"/>
      <c r="AL15" s="139"/>
      <c r="AM15" s="90"/>
      <c r="AN15" s="138"/>
      <c r="AO15" s="139"/>
      <c r="AP15" s="92"/>
      <c r="AQ15" s="89"/>
      <c r="AR15" s="140"/>
      <c r="AS15" s="139"/>
      <c r="AT15" s="90"/>
      <c r="AU15" s="138"/>
      <c r="AV15" s="95"/>
      <c r="AW15" s="39"/>
      <c r="AX15" s="52"/>
      <c r="AY15" s="97"/>
      <c r="AZ15" s="95"/>
      <c r="BA15" s="18"/>
      <c r="BB15" s="138"/>
      <c r="BC15" s="95">
        <v>5</v>
      </c>
      <c r="BD15" s="39">
        <v>30</v>
      </c>
      <c r="BE15" s="52">
        <v>2</v>
      </c>
      <c r="BF15" s="97">
        <v>68.75</v>
      </c>
      <c r="BG15" s="95"/>
      <c r="BH15" s="18">
        <v>0</v>
      </c>
      <c r="BI15" s="138">
        <f>BD15+BF15+BH15</f>
        <v>98.75</v>
      </c>
    </row>
    <row r="16" spans="1:61" ht="20.25" customHeight="1">
      <c r="A16" s="5">
        <v>180</v>
      </c>
      <c r="B16" s="26" t="s">
        <v>112</v>
      </c>
      <c r="C16" s="26" t="s">
        <v>239</v>
      </c>
      <c r="D16" s="165">
        <f t="shared" si="2"/>
        <v>95</v>
      </c>
      <c r="E16" s="39">
        <f t="shared" si="0"/>
        <v>95</v>
      </c>
      <c r="F16" s="89"/>
      <c r="G16" s="90"/>
      <c r="H16" s="89"/>
      <c r="I16" s="90"/>
      <c r="J16" s="52"/>
      <c r="K16" s="18">
        <v>0</v>
      </c>
      <c r="L16" s="138">
        <f>G16+I16+K16</f>
        <v>0</v>
      </c>
      <c r="M16" s="145"/>
      <c r="N16" s="146"/>
      <c r="O16" s="147"/>
      <c r="P16" s="146"/>
      <c r="Q16" s="147"/>
      <c r="R16" s="146"/>
      <c r="S16" s="148"/>
      <c r="T16" s="139"/>
      <c r="U16" s="92"/>
      <c r="V16" s="52"/>
      <c r="W16" s="97">
        <v>0</v>
      </c>
      <c r="X16" s="95">
        <v>3</v>
      </c>
      <c r="Y16" s="39">
        <v>16</v>
      </c>
      <c r="Z16" s="138">
        <f>U16+W16+Y16</f>
        <v>16</v>
      </c>
      <c r="AA16" s="95"/>
      <c r="AB16" s="39">
        <v>0</v>
      </c>
      <c r="AC16" s="52"/>
      <c r="AD16" s="97">
        <v>0</v>
      </c>
      <c r="AE16" s="95"/>
      <c r="AF16" s="39">
        <v>0</v>
      </c>
      <c r="AG16" s="138">
        <f>AB16+AD16+AF16</f>
        <v>0</v>
      </c>
      <c r="AH16" s="49">
        <v>4</v>
      </c>
      <c r="AI16" s="41">
        <v>27</v>
      </c>
      <c r="AJ16" s="45"/>
      <c r="AK16" s="58">
        <v>0</v>
      </c>
      <c r="AL16" s="49">
        <v>8</v>
      </c>
      <c r="AM16" s="40">
        <v>0</v>
      </c>
      <c r="AN16" s="138">
        <f>+AI16+AK16+AM16</f>
        <v>27</v>
      </c>
      <c r="AO16" s="139"/>
      <c r="AP16" s="92"/>
      <c r="AQ16" s="89"/>
      <c r="AR16" s="140"/>
      <c r="AS16" s="95">
        <v>1</v>
      </c>
      <c r="AT16" s="18">
        <v>36</v>
      </c>
      <c r="AU16" s="138">
        <f>AP16+AR16+AT16</f>
        <v>36</v>
      </c>
      <c r="AV16" s="139"/>
      <c r="AW16" s="92"/>
      <c r="AX16" s="89"/>
      <c r="AY16" s="140"/>
      <c r="AZ16" s="95">
        <v>5</v>
      </c>
      <c r="BA16" s="18">
        <v>16</v>
      </c>
      <c r="BB16" s="138">
        <f>+AW16+AY16+BA16</f>
        <v>16</v>
      </c>
      <c r="BC16" s="139"/>
      <c r="BD16" s="92"/>
      <c r="BE16" s="89"/>
      <c r="BF16" s="140"/>
      <c r="BG16" s="95"/>
      <c r="BH16" s="18">
        <v>0</v>
      </c>
      <c r="BI16" s="138">
        <f>BD16+BF16+BH16</f>
        <v>0</v>
      </c>
    </row>
    <row r="17" spans="1:61" ht="20.25" customHeight="1">
      <c r="A17" s="5">
        <v>226</v>
      </c>
      <c r="B17" s="26" t="s">
        <v>170</v>
      </c>
      <c r="C17" s="26" t="s">
        <v>171</v>
      </c>
      <c r="D17" s="165">
        <f t="shared" si="2"/>
        <v>95</v>
      </c>
      <c r="E17" s="39">
        <f t="shared" si="0"/>
        <v>95</v>
      </c>
      <c r="F17" s="52">
        <v>6</v>
      </c>
      <c r="G17" s="18">
        <v>20</v>
      </c>
      <c r="H17" s="52"/>
      <c r="I17" s="18">
        <v>0</v>
      </c>
      <c r="J17" s="52">
        <v>2</v>
      </c>
      <c r="K17" s="18">
        <v>75</v>
      </c>
      <c r="L17" s="138">
        <f>G17+I17+K17</f>
        <v>95</v>
      </c>
      <c r="M17" s="145"/>
      <c r="N17" s="146"/>
      <c r="O17" s="147"/>
      <c r="P17" s="146"/>
      <c r="Q17" s="147"/>
      <c r="R17" s="146"/>
      <c r="S17" s="148"/>
      <c r="T17" s="139"/>
      <c r="U17" s="92"/>
      <c r="V17" s="89"/>
      <c r="W17" s="140"/>
      <c r="X17" s="139"/>
      <c r="Y17" s="92"/>
      <c r="Z17" s="138"/>
      <c r="AA17" s="139"/>
      <c r="AB17" s="92"/>
      <c r="AC17" s="89"/>
      <c r="AD17" s="140"/>
      <c r="AE17" s="139"/>
      <c r="AF17" s="92"/>
      <c r="AG17" s="138"/>
      <c r="AH17" s="139"/>
      <c r="AI17" s="92"/>
      <c r="AJ17" s="89"/>
      <c r="AK17" s="140"/>
      <c r="AL17" s="139"/>
      <c r="AM17" s="90"/>
      <c r="AN17" s="138"/>
      <c r="AO17" s="139"/>
      <c r="AP17" s="92"/>
      <c r="AQ17" s="89"/>
      <c r="AR17" s="140"/>
      <c r="AS17" s="139"/>
      <c r="AT17" s="90"/>
      <c r="AU17" s="138"/>
      <c r="AV17" s="139"/>
      <c r="AW17" s="92"/>
      <c r="AX17" s="89"/>
      <c r="AY17" s="140"/>
      <c r="AZ17" s="139"/>
      <c r="BA17" s="90"/>
      <c r="BB17" s="138"/>
      <c r="BC17" s="139"/>
      <c r="BD17" s="92"/>
      <c r="BE17" s="89"/>
      <c r="BF17" s="140"/>
      <c r="BG17" s="139"/>
      <c r="BH17" s="90"/>
      <c r="BI17" s="138"/>
    </row>
    <row r="18" spans="1:61" ht="20.25" customHeight="1">
      <c r="A18" s="5">
        <v>287</v>
      </c>
      <c r="B18" s="26" t="s">
        <v>312</v>
      </c>
      <c r="C18" s="26" t="s">
        <v>313</v>
      </c>
      <c r="D18" s="165">
        <f t="shared" si="2"/>
        <v>90</v>
      </c>
      <c r="E18" s="39">
        <f t="shared" si="0"/>
        <v>90</v>
      </c>
      <c r="F18" s="89"/>
      <c r="G18" s="90"/>
      <c r="H18" s="89"/>
      <c r="I18" s="90"/>
      <c r="J18" s="89"/>
      <c r="K18" s="90"/>
      <c r="L18" s="138"/>
      <c r="M18" s="145"/>
      <c r="N18" s="146"/>
      <c r="O18" s="147"/>
      <c r="P18" s="146"/>
      <c r="Q18" s="147"/>
      <c r="R18" s="146"/>
      <c r="S18" s="148"/>
      <c r="T18" s="139"/>
      <c r="U18" s="92"/>
      <c r="V18" s="89"/>
      <c r="W18" s="140"/>
      <c r="X18" s="139"/>
      <c r="Y18" s="92"/>
      <c r="Z18" s="138"/>
      <c r="AA18" s="139"/>
      <c r="AB18" s="92"/>
      <c r="AC18" s="89"/>
      <c r="AD18" s="140"/>
      <c r="AE18" s="139"/>
      <c r="AF18" s="92"/>
      <c r="AG18" s="138"/>
      <c r="AH18" s="139"/>
      <c r="AI18" s="92"/>
      <c r="AJ18" s="89"/>
      <c r="AK18" s="140"/>
      <c r="AL18" s="139"/>
      <c r="AM18" s="90"/>
      <c r="AN18" s="138"/>
      <c r="AO18" s="139"/>
      <c r="AP18" s="92"/>
      <c r="AQ18" s="89"/>
      <c r="AR18" s="140"/>
      <c r="AS18" s="139"/>
      <c r="AT18" s="90"/>
      <c r="AU18" s="138"/>
      <c r="AV18" s="95"/>
      <c r="AW18" s="39"/>
      <c r="AX18" s="52"/>
      <c r="AY18" s="97"/>
      <c r="AZ18" s="95"/>
      <c r="BA18" s="18"/>
      <c r="BB18" s="138"/>
      <c r="BC18" s="95">
        <v>1</v>
      </c>
      <c r="BD18" s="39">
        <v>90</v>
      </c>
      <c r="BE18" s="89"/>
      <c r="BF18" s="140"/>
      <c r="BG18" s="139"/>
      <c r="BH18" s="90"/>
      <c r="BI18" s="138">
        <f>BD18+BF18+BH18</f>
        <v>90</v>
      </c>
    </row>
    <row r="19" spans="1:61" ht="20.25" customHeight="1">
      <c r="A19" s="5">
        <v>342</v>
      </c>
      <c r="B19" s="26" t="s">
        <v>314</v>
      </c>
      <c r="C19" s="26" t="s">
        <v>315</v>
      </c>
      <c r="D19" s="165">
        <f t="shared" si="2"/>
        <v>48.75</v>
      </c>
      <c r="E19" s="39">
        <f t="shared" si="0"/>
        <v>48.75</v>
      </c>
      <c r="F19" s="89"/>
      <c r="G19" s="90"/>
      <c r="H19" s="89"/>
      <c r="I19" s="90"/>
      <c r="J19" s="89"/>
      <c r="K19" s="90"/>
      <c r="L19" s="138"/>
      <c r="M19" s="145"/>
      <c r="N19" s="146"/>
      <c r="O19" s="147"/>
      <c r="P19" s="146"/>
      <c r="Q19" s="147"/>
      <c r="R19" s="146"/>
      <c r="S19" s="148"/>
      <c r="T19" s="139"/>
      <c r="U19" s="92"/>
      <c r="V19" s="89"/>
      <c r="W19" s="140"/>
      <c r="X19" s="139"/>
      <c r="Y19" s="92"/>
      <c r="Z19" s="138"/>
      <c r="AA19" s="139"/>
      <c r="AB19" s="92"/>
      <c r="AC19" s="89"/>
      <c r="AD19" s="140"/>
      <c r="AE19" s="139"/>
      <c r="AF19" s="92"/>
      <c r="AG19" s="138"/>
      <c r="AH19" s="139"/>
      <c r="AI19" s="92"/>
      <c r="AJ19" s="89"/>
      <c r="AK19" s="140"/>
      <c r="AL19" s="139"/>
      <c r="AM19" s="90"/>
      <c r="AN19" s="138"/>
      <c r="AO19" s="139"/>
      <c r="AP19" s="92"/>
      <c r="AQ19" s="89"/>
      <c r="AR19" s="140"/>
      <c r="AS19" s="139"/>
      <c r="AT19" s="90"/>
      <c r="AU19" s="138"/>
      <c r="AV19" s="139"/>
      <c r="AW19" s="92"/>
      <c r="AX19" s="89"/>
      <c r="AY19" s="140"/>
      <c r="AZ19" s="139"/>
      <c r="BA19" s="90"/>
      <c r="BB19" s="138"/>
      <c r="BC19" s="139"/>
      <c r="BD19" s="92"/>
      <c r="BE19" s="89"/>
      <c r="BF19" s="140"/>
      <c r="BG19" s="95">
        <v>4</v>
      </c>
      <c r="BH19" s="18">
        <v>48.75</v>
      </c>
      <c r="BI19" s="138">
        <f>BD19+BF19+BH19</f>
        <v>48.75</v>
      </c>
    </row>
    <row r="20" spans="1:61" ht="20.25" customHeight="1">
      <c r="A20" s="5">
        <v>297</v>
      </c>
      <c r="B20" s="26" t="s">
        <v>267</v>
      </c>
      <c r="C20" s="26" t="s">
        <v>282</v>
      </c>
      <c r="D20" s="165">
        <f t="shared" si="2"/>
        <v>45</v>
      </c>
      <c r="E20" s="39">
        <f t="shared" si="0"/>
        <v>45</v>
      </c>
      <c r="F20" s="89"/>
      <c r="G20" s="90"/>
      <c r="H20" s="89"/>
      <c r="I20" s="90"/>
      <c r="J20" s="89"/>
      <c r="K20" s="90"/>
      <c r="L20" s="138"/>
      <c r="M20" s="145"/>
      <c r="N20" s="146"/>
      <c r="O20" s="147"/>
      <c r="P20" s="146"/>
      <c r="Q20" s="147"/>
      <c r="R20" s="146"/>
      <c r="S20" s="148"/>
      <c r="T20" s="139"/>
      <c r="U20" s="92"/>
      <c r="V20" s="89"/>
      <c r="W20" s="140"/>
      <c r="X20" s="139"/>
      <c r="Y20" s="92"/>
      <c r="Z20" s="138"/>
      <c r="AA20" s="139"/>
      <c r="AB20" s="92"/>
      <c r="AC20" s="89"/>
      <c r="AD20" s="140"/>
      <c r="AE20" s="139"/>
      <c r="AF20" s="92"/>
      <c r="AG20" s="138"/>
      <c r="AH20" s="49"/>
      <c r="AI20" s="41">
        <v>0</v>
      </c>
      <c r="AJ20" s="45">
        <v>2</v>
      </c>
      <c r="AK20" s="58">
        <v>45</v>
      </c>
      <c r="AL20" s="49">
        <v>7</v>
      </c>
      <c r="AM20" s="40">
        <v>0</v>
      </c>
      <c r="AN20" s="138">
        <f>+AI20+AK20+AM20</f>
        <v>45</v>
      </c>
      <c r="AO20" s="139"/>
      <c r="AP20" s="92"/>
      <c r="AQ20" s="89"/>
      <c r="AR20" s="140"/>
      <c r="AS20" s="139"/>
      <c r="AT20" s="90"/>
      <c r="AU20" s="138"/>
      <c r="AV20" s="139"/>
      <c r="AW20" s="92"/>
      <c r="AX20" s="89"/>
      <c r="AY20" s="140"/>
      <c r="AZ20" s="139"/>
      <c r="BA20" s="90"/>
      <c r="BB20" s="138"/>
      <c r="BC20" s="95"/>
      <c r="BD20" s="39">
        <v>0</v>
      </c>
      <c r="BE20" s="52"/>
      <c r="BF20" s="97">
        <v>0</v>
      </c>
      <c r="BG20" s="95"/>
      <c r="BH20" s="18">
        <v>0</v>
      </c>
      <c r="BI20" s="138">
        <f>BD20+BF20+BH20</f>
        <v>0</v>
      </c>
    </row>
    <row r="21" spans="1:61" ht="20.25" customHeight="1">
      <c r="A21" s="5">
        <v>190</v>
      </c>
      <c r="B21" s="26" t="s">
        <v>165</v>
      </c>
      <c r="C21" s="26" t="s">
        <v>166</v>
      </c>
      <c r="D21" s="165">
        <f t="shared" si="2"/>
        <v>43.75</v>
      </c>
      <c r="E21" s="39">
        <f t="shared" si="0"/>
        <v>43.75</v>
      </c>
      <c r="F21" s="52"/>
      <c r="G21" s="18">
        <v>0</v>
      </c>
      <c r="H21" s="52"/>
      <c r="I21" s="18">
        <v>0</v>
      </c>
      <c r="J21" s="89"/>
      <c r="K21" s="90"/>
      <c r="L21" s="138">
        <f>G21+I21+K21</f>
        <v>0</v>
      </c>
      <c r="M21" s="145"/>
      <c r="N21" s="146"/>
      <c r="O21" s="147"/>
      <c r="P21" s="146"/>
      <c r="Q21" s="147"/>
      <c r="R21" s="146"/>
      <c r="S21" s="148"/>
      <c r="T21" s="139"/>
      <c r="U21" s="92"/>
      <c r="V21" s="89"/>
      <c r="W21" s="140"/>
      <c r="X21" s="139"/>
      <c r="Y21" s="92"/>
      <c r="Z21" s="138"/>
      <c r="AA21" s="139"/>
      <c r="AB21" s="92"/>
      <c r="AC21" s="89"/>
      <c r="AD21" s="140"/>
      <c r="AE21" s="139"/>
      <c r="AF21" s="92"/>
      <c r="AG21" s="138"/>
      <c r="AH21" s="139"/>
      <c r="AI21" s="92"/>
      <c r="AJ21" s="89"/>
      <c r="AK21" s="140"/>
      <c r="AL21" s="139"/>
      <c r="AM21" s="90"/>
      <c r="AN21" s="138"/>
      <c r="AO21" s="139"/>
      <c r="AP21" s="92"/>
      <c r="AQ21" s="89"/>
      <c r="AR21" s="140"/>
      <c r="AS21" s="139"/>
      <c r="AT21" s="90"/>
      <c r="AU21" s="138"/>
      <c r="AV21" s="139"/>
      <c r="AW21" s="92"/>
      <c r="AX21" s="89"/>
      <c r="AY21" s="140"/>
      <c r="AZ21" s="139"/>
      <c r="BA21" s="90"/>
      <c r="BB21" s="138"/>
      <c r="BC21" s="95"/>
      <c r="BD21" s="39">
        <v>0</v>
      </c>
      <c r="BE21" s="52">
        <v>5</v>
      </c>
      <c r="BF21" s="97">
        <v>27.5</v>
      </c>
      <c r="BG21" s="95">
        <v>6</v>
      </c>
      <c r="BH21" s="18">
        <v>16.25</v>
      </c>
      <c r="BI21" s="138">
        <f>BD21+BF21+BH21</f>
        <v>43.75</v>
      </c>
    </row>
    <row r="22" spans="1:61" ht="20.25" customHeight="1">
      <c r="A22" s="5">
        <v>161</v>
      </c>
      <c r="B22" s="26" t="s">
        <v>125</v>
      </c>
      <c r="C22" s="26" t="s">
        <v>126</v>
      </c>
      <c r="D22" s="165">
        <f t="shared" si="2"/>
        <v>40</v>
      </c>
      <c r="E22" s="39">
        <f t="shared" si="0"/>
        <v>40</v>
      </c>
      <c r="F22" s="52"/>
      <c r="G22" s="18">
        <v>0</v>
      </c>
      <c r="H22" s="52">
        <v>6</v>
      </c>
      <c r="I22" s="18">
        <v>20</v>
      </c>
      <c r="J22" s="52"/>
      <c r="K22" s="18">
        <v>0</v>
      </c>
      <c r="L22" s="138">
        <f>G22+I22+K22</f>
        <v>20</v>
      </c>
      <c r="M22" s="145"/>
      <c r="N22" s="146"/>
      <c r="O22" s="147"/>
      <c r="P22" s="146"/>
      <c r="Q22" s="147"/>
      <c r="R22" s="146"/>
      <c r="S22" s="148"/>
      <c r="T22" s="95"/>
      <c r="U22" s="39">
        <v>0</v>
      </c>
      <c r="V22" s="52"/>
      <c r="W22" s="97">
        <v>0</v>
      </c>
      <c r="X22" s="95">
        <v>2</v>
      </c>
      <c r="Y22" s="39">
        <v>20</v>
      </c>
      <c r="Z22" s="138">
        <f>U22+W22+Y22</f>
        <v>20</v>
      </c>
      <c r="AA22" s="139"/>
      <c r="AB22" s="92"/>
      <c r="AC22" s="89"/>
      <c r="AD22" s="140"/>
      <c r="AE22" s="139"/>
      <c r="AF22" s="92"/>
      <c r="AG22" s="138"/>
      <c r="AH22" s="139"/>
      <c r="AI22" s="92"/>
      <c r="AJ22" s="89"/>
      <c r="AK22" s="140"/>
      <c r="AL22" s="139"/>
      <c r="AM22" s="90"/>
      <c r="AN22" s="138"/>
      <c r="AO22" s="139"/>
      <c r="AP22" s="92"/>
      <c r="AQ22" s="89"/>
      <c r="AR22" s="140"/>
      <c r="AS22" s="139"/>
      <c r="AT22" s="90"/>
      <c r="AU22" s="138"/>
      <c r="AV22" s="139"/>
      <c r="AW22" s="92"/>
      <c r="AX22" s="89"/>
      <c r="AY22" s="140"/>
      <c r="AZ22" s="139"/>
      <c r="BA22" s="90"/>
      <c r="BB22" s="138"/>
      <c r="BC22" s="95"/>
      <c r="BD22" s="39">
        <v>0</v>
      </c>
      <c r="BE22" s="52"/>
      <c r="BF22" s="97">
        <v>0</v>
      </c>
      <c r="BG22" s="95"/>
      <c r="BH22" s="18">
        <v>0</v>
      </c>
      <c r="BI22" s="138">
        <f>BD22+BF22+BH22</f>
        <v>0</v>
      </c>
    </row>
    <row r="23" spans="1:61" ht="20.25" customHeight="1">
      <c r="A23" s="5">
        <v>210</v>
      </c>
      <c r="B23" s="26" t="s">
        <v>117</v>
      </c>
      <c r="C23" s="26" t="s">
        <v>118</v>
      </c>
      <c r="D23" s="165">
        <f t="shared" si="2"/>
        <v>35</v>
      </c>
      <c r="E23" s="39">
        <f t="shared" si="0"/>
        <v>35</v>
      </c>
      <c r="F23" s="89"/>
      <c r="G23" s="90"/>
      <c r="H23" s="89"/>
      <c r="I23" s="90"/>
      <c r="J23" s="89"/>
      <c r="K23" s="90"/>
      <c r="L23" s="138"/>
      <c r="M23" s="145"/>
      <c r="N23" s="146"/>
      <c r="O23" s="147"/>
      <c r="P23" s="146"/>
      <c r="Q23" s="147"/>
      <c r="R23" s="146"/>
      <c r="S23" s="148"/>
      <c r="T23" s="139"/>
      <c r="U23" s="92"/>
      <c r="V23" s="89"/>
      <c r="W23" s="140"/>
      <c r="X23" s="139"/>
      <c r="Y23" s="92"/>
      <c r="Z23" s="138"/>
      <c r="AA23" s="139"/>
      <c r="AB23" s="92"/>
      <c r="AC23" s="89"/>
      <c r="AD23" s="140"/>
      <c r="AE23" s="95">
        <v>2</v>
      </c>
      <c r="AF23" s="39">
        <v>35</v>
      </c>
      <c r="AG23" s="138">
        <f>AB23+AD23+AF23</f>
        <v>35</v>
      </c>
      <c r="AH23" s="139"/>
      <c r="AI23" s="92"/>
      <c r="AJ23" s="89"/>
      <c r="AK23" s="140"/>
      <c r="AL23" s="139"/>
      <c r="AM23" s="90"/>
      <c r="AN23" s="138"/>
      <c r="AO23" s="139"/>
      <c r="AP23" s="92"/>
      <c r="AQ23" s="89"/>
      <c r="AR23" s="140"/>
      <c r="AS23" s="139"/>
      <c r="AT23" s="90"/>
      <c r="AU23" s="138"/>
      <c r="AV23" s="139"/>
      <c r="AW23" s="92"/>
      <c r="AX23" s="89"/>
      <c r="AY23" s="140"/>
      <c r="AZ23" s="139"/>
      <c r="BA23" s="90"/>
      <c r="BB23" s="138"/>
      <c r="BC23" s="139"/>
      <c r="BD23" s="92"/>
      <c r="BE23" s="89"/>
      <c r="BF23" s="140"/>
      <c r="BG23" s="139"/>
      <c r="BH23" s="90"/>
      <c r="BI23" s="138"/>
    </row>
    <row r="24" spans="1:61" ht="20.25" customHeight="1">
      <c r="A24" s="5">
        <v>168</v>
      </c>
      <c r="B24" s="26" t="s">
        <v>72</v>
      </c>
      <c r="C24" s="26" t="s">
        <v>44</v>
      </c>
      <c r="D24" s="165">
        <f t="shared" si="2"/>
        <v>30</v>
      </c>
      <c r="E24" s="39">
        <f t="shared" si="0"/>
        <v>30</v>
      </c>
      <c r="F24" s="89"/>
      <c r="G24" s="90"/>
      <c r="H24" s="52"/>
      <c r="I24" s="18">
        <v>0</v>
      </c>
      <c r="J24" s="52">
        <v>5</v>
      </c>
      <c r="K24" s="18">
        <v>30</v>
      </c>
      <c r="L24" s="138">
        <f>G24+I24+K24</f>
        <v>30</v>
      </c>
      <c r="M24" s="145"/>
      <c r="N24" s="146"/>
      <c r="O24" s="147"/>
      <c r="P24" s="146"/>
      <c r="Q24" s="147"/>
      <c r="R24" s="146"/>
      <c r="S24" s="148"/>
      <c r="T24" s="139"/>
      <c r="U24" s="92"/>
      <c r="V24" s="89"/>
      <c r="W24" s="140"/>
      <c r="X24" s="139"/>
      <c r="Y24" s="92"/>
      <c r="Z24" s="138"/>
      <c r="AA24" s="139"/>
      <c r="AB24" s="92"/>
      <c r="AC24" s="89"/>
      <c r="AD24" s="140"/>
      <c r="AE24" s="139"/>
      <c r="AF24" s="92"/>
      <c r="AG24" s="138"/>
      <c r="AH24" s="139"/>
      <c r="AI24" s="92"/>
      <c r="AJ24" s="89"/>
      <c r="AK24" s="140"/>
      <c r="AL24" s="139"/>
      <c r="AM24" s="90"/>
      <c r="AN24" s="138"/>
      <c r="AO24" s="139"/>
      <c r="AP24" s="92"/>
      <c r="AQ24" s="89"/>
      <c r="AR24" s="140"/>
      <c r="AS24" s="139"/>
      <c r="AT24" s="90"/>
      <c r="AU24" s="138"/>
      <c r="AV24" s="139"/>
      <c r="AW24" s="92"/>
      <c r="AX24" s="89"/>
      <c r="AY24" s="140"/>
      <c r="AZ24" s="139"/>
      <c r="BA24" s="90"/>
      <c r="BB24" s="138"/>
      <c r="BC24" s="139"/>
      <c r="BD24" s="92"/>
      <c r="BE24" s="89"/>
      <c r="BF24" s="140"/>
      <c r="BG24" s="139"/>
      <c r="BH24" s="90"/>
      <c r="BI24" s="138"/>
    </row>
    <row r="25" spans="1:61" ht="20.25" customHeight="1">
      <c r="A25" s="5">
        <v>208</v>
      </c>
      <c r="B25" s="26" t="s">
        <v>70</v>
      </c>
      <c r="C25" s="26" t="s">
        <v>71</v>
      </c>
      <c r="D25" s="165">
        <f t="shared" si="2"/>
        <v>28</v>
      </c>
      <c r="E25" s="39">
        <f t="shared" si="0"/>
        <v>28</v>
      </c>
      <c r="F25" s="89"/>
      <c r="G25" s="90"/>
      <c r="H25" s="89"/>
      <c r="I25" s="90"/>
      <c r="J25" s="89"/>
      <c r="K25" s="90"/>
      <c r="L25" s="138"/>
      <c r="M25" s="145"/>
      <c r="N25" s="146"/>
      <c r="O25" s="147"/>
      <c r="P25" s="146"/>
      <c r="Q25" s="147"/>
      <c r="R25" s="146"/>
      <c r="S25" s="148"/>
      <c r="T25" s="139"/>
      <c r="U25" s="92"/>
      <c r="V25" s="89"/>
      <c r="W25" s="140"/>
      <c r="X25" s="139"/>
      <c r="Y25" s="92"/>
      <c r="Z25" s="138"/>
      <c r="AA25" s="139"/>
      <c r="AB25" s="92"/>
      <c r="AC25" s="89"/>
      <c r="AD25" s="140"/>
      <c r="AE25" s="139"/>
      <c r="AF25" s="92"/>
      <c r="AG25" s="138"/>
      <c r="AH25" s="49"/>
      <c r="AI25" s="41">
        <v>0</v>
      </c>
      <c r="AJ25" s="45"/>
      <c r="AK25" s="58">
        <v>0</v>
      </c>
      <c r="AL25" s="139"/>
      <c r="AM25" s="90"/>
      <c r="AN25" s="138">
        <f>+AI25+AK25+AM25</f>
        <v>0</v>
      </c>
      <c r="AO25" s="139"/>
      <c r="AP25" s="92"/>
      <c r="AQ25" s="89"/>
      <c r="AR25" s="140"/>
      <c r="AS25" s="139"/>
      <c r="AT25" s="90"/>
      <c r="AU25" s="138"/>
      <c r="AV25" s="95"/>
      <c r="AW25" s="39">
        <v>0</v>
      </c>
      <c r="AX25" s="52">
        <v>3</v>
      </c>
      <c r="AY25" s="97">
        <v>28</v>
      </c>
      <c r="AZ25" s="95"/>
      <c r="BA25" s="18">
        <v>0</v>
      </c>
      <c r="BB25" s="138">
        <f>+AW25+AY25+BA25</f>
        <v>28</v>
      </c>
      <c r="BC25" s="139"/>
      <c r="BD25" s="92"/>
      <c r="BE25" s="89"/>
      <c r="BF25" s="140"/>
      <c r="BG25" s="139"/>
      <c r="BH25" s="90"/>
      <c r="BI25" s="138"/>
    </row>
    <row r="26" spans="1:61" ht="20.25" customHeight="1">
      <c r="A26" s="5">
        <v>214</v>
      </c>
      <c r="B26" s="26" t="s">
        <v>157</v>
      </c>
      <c r="C26" s="26" t="s">
        <v>46</v>
      </c>
      <c r="D26" s="165">
        <f t="shared" si="2"/>
        <v>26</v>
      </c>
      <c r="E26" s="39">
        <f t="shared" si="0"/>
        <v>26</v>
      </c>
      <c r="F26" s="89"/>
      <c r="G26" s="90"/>
      <c r="H26" s="89"/>
      <c r="I26" s="90"/>
      <c r="J26" s="89"/>
      <c r="K26" s="90"/>
      <c r="L26" s="138"/>
      <c r="M26" s="145"/>
      <c r="N26" s="146"/>
      <c r="O26" s="147"/>
      <c r="P26" s="146"/>
      <c r="Q26" s="147"/>
      <c r="R26" s="146"/>
      <c r="S26" s="148"/>
      <c r="T26" s="139"/>
      <c r="U26" s="92"/>
      <c r="V26" s="89"/>
      <c r="W26" s="140"/>
      <c r="X26" s="139"/>
      <c r="Y26" s="92"/>
      <c r="Z26" s="138"/>
      <c r="AA26" s="139"/>
      <c r="AB26" s="92"/>
      <c r="AC26" s="89"/>
      <c r="AD26" s="140"/>
      <c r="AE26" s="95"/>
      <c r="AF26" s="39"/>
      <c r="AG26" s="138"/>
      <c r="AH26" s="139"/>
      <c r="AI26" s="92"/>
      <c r="AJ26" s="89"/>
      <c r="AK26" s="140"/>
      <c r="AL26" s="139"/>
      <c r="AM26" s="90"/>
      <c r="AN26" s="138"/>
      <c r="AO26" s="95">
        <v>5</v>
      </c>
      <c r="AP26" s="39">
        <v>10</v>
      </c>
      <c r="AQ26" s="52">
        <v>3</v>
      </c>
      <c r="AR26" s="97">
        <v>16</v>
      </c>
      <c r="AS26" s="95"/>
      <c r="AT26" s="18">
        <v>0</v>
      </c>
      <c r="AU26" s="138">
        <f>AP26+AR26+AT26</f>
        <v>26</v>
      </c>
      <c r="AV26" s="139"/>
      <c r="AW26" s="92"/>
      <c r="AX26" s="89"/>
      <c r="AY26" s="140"/>
      <c r="AZ26" s="139"/>
      <c r="BA26" s="90"/>
      <c r="BB26" s="138"/>
      <c r="BC26" s="139"/>
      <c r="BD26" s="92"/>
      <c r="BE26" s="89"/>
      <c r="BF26" s="140"/>
      <c r="BG26" s="139"/>
      <c r="BH26" s="90"/>
      <c r="BI26" s="138"/>
    </row>
    <row r="27" spans="1:61" ht="20.25" customHeight="1">
      <c r="A27" s="5">
        <v>294</v>
      </c>
      <c r="B27" s="26" t="s">
        <v>253</v>
      </c>
      <c r="C27" s="26" t="s">
        <v>254</v>
      </c>
      <c r="D27" s="165">
        <f t="shared" si="2"/>
        <v>24</v>
      </c>
      <c r="E27" s="39">
        <f t="shared" si="0"/>
        <v>24</v>
      </c>
      <c r="F27" s="89"/>
      <c r="G27" s="90"/>
      <c r="H27" s="89"/>
      <c r="I27" s="90"/>
      <c r="J27" s="89"/>
      <c r="K27" s="90"/>
      <c r="L27" s="138"/>
      <c r="M27" s="145"/>
      <c r="N27" s="146"/>
      <c r="O27" s="147"/>
      <c r="P27" s="146"/>
      <c r="Q27" s="147"/>
      <c r="R27" s="146"/>
      <c r="S27" s="148"/>
      <c r="T27" s="139"/>
      <c r="U27" s="92"/>
      <c r="V27" s="89"/>
      <c r="W27" s="140"/>
      <c r="X27" s="139"/>
      <c r="Y27" s="92"/>
      <c r="Z27" s="138"/>
      <c r="AA27" s="139"/>
      <c r="AB27" s="92"/>
      <c r="AC27" s="52"/>
      <c r="AD27" s="97">
        <v>0</v>
      </c>
      <c r="AE27" s="95"/>
      <c r="AF27" s="39">
        <v>0</v>
      </c>
      <c r="AG27" s="138">
        <f>AB27+AD27+AF27</f>
        <v>0</v>
      </c>
      <c r="AH27" s="139"/>
      <c r="AI27" s="92"/>
      <c r="AJ27" s="89"/>
      <c r="AK27" s="140"/>
      <c r="AL27" s="49"/>
      <c r="AM27" s="40">
        <v>0</v>
      </c>
      <c r="AN27" s="138">
        <f>+AI27+AK27+AM27</f>
        <v>0</v>
      </c>
      <c r="AO27" s="139"/>
      <c r="AP27" s="92"/>
      <c r="AQ27" s="89"/>
      <c r="AR27" s="140"/>
      <c r="AS27" s="95">
        <v>3</v>
      </c>
      <c r="AT27" s="18">
        <v>24</v>
      </c>
      <c r="AU27" s="138">
        <f>AP27+AR27+AT27</f>
        <v>24</v>
      </c>
      <c r="AV27" s="139"/>
      <c r="AW27" s="92"/>
      <c r="AX27" s="89"/>
      <c r="AY27" s="140"/>
      <c r="AZ27" s="139"/>
      <c r="BA27" s="90"/>
      <c r="BB27" s="138"/>
      <c r="BC27" s="139"/>
      <c r="BD27" s="92"/>
      <c r="BE27" s="89"/>
      <c r="BF27" s="140"/>
      <c r="BG27" s="139"/>
      <c r="BH27" s="90"/>
      <c r="BI27" s="138"/>
    </row>
    <row r="28" spans="1:61" ht="20.25" customHeight="1">
      <c r="A28" s="5">
        <v>201</v>
      </c>
      <c r="B28" s="26" t="s">
        <v>53</v>
      </c>
      <c r="C28" s="26" t="s">
        <v>199</v>
      </c>
      <c r="D28" s="165">
        <f t="shared" si="2"/>
        <v>9</v>
      </c>
      <c r="E28" s="39">
        <f t="shared" si="0"/>
        <v>9</v>
      </c>
      <c r="F28" s="89"/>
      <c r="G28" s="90"/>
      <c r="H28" s="89"/>
      <c r="I28" s="90"/>
      <c r="J28" s="89"/>
      <c r="K28" s="90"/>
      <c r="L28" s="138"/>
      <c r="M28" s="145"/>
      <c r="N28" s="146"/>
      <c r="O28" s="147"/>
      <c r="P28" s="146"/>
      <c r="Q28" s="147"/>
      <c r="R28" s="146"/>
      <c r="S28" s="148"/>
      <c r="T28" s="139"/>
      <c r="U28" s="92"/>
      <c r="V28" s="89"/>
      <c r="W28" s="140"/>
      <c r="X28" s="139"/>
      <c r="Y28" s="92"/>
      <c r="Z28" s="138"/>
      <c r="AA28" s="139"/>
      <c r="AB28" s="92"/>
      <c r="AC28" s="89"/>
      <c r="AD28" s="140"/>
      <c r="AE28" s="139"/>
      <c r="AF28" s="92"/>
      <c r="AG28" s="138"/>
      <c r="AH28" s="139"/>
      <c r="AI28" s="92"/>
      <c r="AJ28" s="89"/>
      <c r="AK28" s="140"/>
      <c r="AL28" s="49">
        <v>6</v>
      </c>
      <c r="AM28" s="40">
        <v>9</v>
      </c>
      <c r="AN28" s="138">
        <f>+AI28+AK28+AM28</f>
        <v>9</v>
      </c>
      <c r="AO28" s="139"/>
      <c r="AP28" s="92"/>
      <c r="AQ28" s="89"/>
      <c r="AR28" s="140"/>
      <c r="AS28" s="139"/>
      <c r="AT28" s="90"/>
      <c r="AU28" s="138"/>
      <c r="AV28" s="139"/>
      <c r="AW28" s="92"/>
      <c r="AX28" s="89"/>
      <c r="AY28" s="140"/>
      <c r="AZ28" s="139"/>
      <c r="BA28" s="90"/>
      <c r="BB28" s="138"/>
      <c r="BC28" s="139"/>
      <c r="BD28" s="92"/>
      <c r="BE28" s="89"/>
      <c r="BF28" s="140"/>
      <c r="BG28" s="139"/>
      <c r="BH28" s="90"/>
      <c r="BI28" s="138"/>
    </row>
    <row r="29" spans="1:61" ht="20.25" customHeight="1">
      <c r="A29" s="5">
        <v>165</v>
      </c>
      <c r="B29" s="26" t="s">
        <v>50</v>
      </c>
      <c r="C29" s="26" t="s">
        <v>158</v>
      </c>
      <c r="D29" s="165">
        <f t="shared" si="2"/>
        <v>0</v>
      </c>
      <c r="E29" s="39">
        <f t="shared" si="0"/>
        <v>0</v>
      </c>
      <c r="F29" s="52"/>
      <c r="G29" s="18">
        <v>0</v>
      </c>
      <c r="H29" s="52">
        <v>7</v>
      </c>
      <c r="I29" s="18">
        <v>0</v>
      </c>
      <c r="J29" s="89"/>
      <c r="K29" s="90"/>
      <c r="L29" s="138">
        <f t="shared" ref="L29:L34" si="3">G29+I29+K29</f>
        <v>0</v>
      </c>
      <c r="M29" s="145"/>
      <c r="N29" s="146"/>
      <c r="O29" s="147"/>
      <c r="P29" s="146"/>
      <c r="Q29" s="147"/>
      <c r="R29" s="146"/>
      <c r="S29" s="148"/>
      <c r="T29" s="139"/>
      <c r="U29" s="92"/>
      <c r="V29" s="89"/>
      <c r="W29" s="140"/>
      <c r="X29" s="139"/>
      <c r="Y29" s="92"/>
      <c r="Z29" s="138"/>
      <c r="AA29" s="139"/>
      <c r="AB29" s="92"/>
      <c r="AC29" s="89"/>
      <c r="AD29" s="140"/>
      <c r="AE29" s="139"/>
      <c r="AF29" s="92"/>
      <c r="AG29" s="138"/>
      <c r="AH29" s="139"/>
      <c r="AI29" s="92"/>
      <c r="AJ29" s="89"/>
      <c r="AK29" s="140"/>
      <c r="AL29" s="139"/>
      <c r="AM29" s="90"/>
      <c r="AN29" s="138"/>
      <c r="AO29" s="139"/>
      <c r="AP29" s="92"/>
      <c r="AQ29" s="89"/>
      <c r="AR29" s="140"/>
      <c r="AS29" s="139"/>
      <c r="AT29" s="90"/>
      <c r="AU29" s="138"/>
      <c r="AV29" s="139"/>
      <c r="AW29" s="92"/>
      <c r="AX29" s="89"/>
      <c r="AY29" s="140"/>
      <c r="AZ29" s="139"/>
      <c r="BA29" s="90"/>
      <c r="BB29" s="138"/>
      <c r="BC29" s="139"/>
      <c r="BD29" s="92"/>
      <c r="BE29" s="89"/>
      <c r="BF29" s="140"/>
      <c r="BG29" s="139"/>
      <c r="BH29" s="90"/>
      <c r="BI29" s="138"/>
    </row>
    <row r="30" spans="1:61" ht="20.25" customHeight="1">
      <c r="A30" s="5">
        <v>173</v>
      </c>
      <c r="B30" s="26" t="s">
        <v>181</v>
      </c>
      <c r="C30" s="26" t="s">
        <v>182</v>
      </c>
      <c r="D30" s="165">
        <f t="shared" si="2"/>
        <v>0</v>
      </c>
      <c r="E30" s="39">
        <f t="shared" si="0"/>
        <v>0</v>
      </c>
      <c r="F30" s="89"/>
      <c r="G30" s="90"/>
      <c r="H30" s="52">
        <v>8</v>
      </c>
      <c r="I30" s="18">
        <v>0</v>
      </c>
      <c r="J30" s="89"/>
      <c r="K30" s="90"/>
      <c r="L30" s="138">
        <f t="shared" si="3"/>
        <v>0</v>
      </c>
      <c r="M30" s="145"/>
      <c r="N30" s="146"/>
      <c r="O30" s="147"/>
      <c r="P30" s="146"/>
      <c r="Q30" s="147"/>
      <c r="R30" s="146"/>
      <c r="S30" s="148"/>
      <c r="T30" s="139"/>
      <c r="U30" s="92"/>
      <c r="V30" s="89"/>
      <c r="W30" s="140"/>
      <c r="X30" s="139"/>
      <c r="Y30" s="92"/>
      <c r="Z30" s="138"/>
      <c r="AA30" s="139"/>
      <c r="AB30" s="92"/>
      <c r="AC30" s="89"/>
      <c r="AD30" s="140"/>
      <c r="AE30" s="139"/>
      <c r="AF30" s="92"/>
      <c r="AG30" s="138"/>
      <c r="AH30" s="139"/>
      <c r="AI30" s="92"/>
      <c r="AJ30" s="89"/>
      <c r="AK30" s="140"/>
      <c r="AL30" s="139"/>
      <c r="AM30" s="90"/>
      <c r="AN30" s="138"/>
      <c r="AO30" s="139"/>
      <c r="AP30" s="92"/>
      <c r="AQ30" s="89"/>
      <c r="AR30" s="140"/>
      <c r="AS30" s="139"/>
      <c r="AT30" s="90"/>
      <c r="AU30" s="138"/>
      <c r="AV30" s="139"/>
      <c r="AW30" s="92"/>
      <c r="AX30" s="89"/>
      <c r="AY30" s="140"/>
      <c r="AZ30" s="139"/>
      <c r="BA30" s="90"/>
      <c r="BB30" s="138"/>
      <c r="BC30" s="139"/>
      <c r="BD30" s="92"/>
      <c r="BE30" s="89"/>
      <c r="BF30" s="140"/>
      <c r="BG30" s="139"/>
      <c r="BH30" s="90"/>
      <c r="BI30" s="138"/>
    </row>
    <row r="31" spans="1:61" ht="20.25" customHeight="1">
      <c r="A31" s="5">
        <v>184</v>
      </c>
      <c r="B31" s="26" t="s">
        <v>159</v>
      </c>
      <c r="C31" s="26" t="s">
        <v>160</v>
      </c>
      <c r="D31" s="165">
        <f t="shared" si="2"/>
        <v>0</v>
      </c>
      <c r="E31" s="39">
        <f t="shared" si="0"/>
        <v>0</v>
      </c>
      <c r="F31" s="52"/>
      <c r="G31" s="18">
        <v>0</v>
      </c>
      <c r="H31" s="52"/>
      <c r="I31" s="18">
        <v>0</v>
      </c>
      <c r="J31" s="89"/>
      <c r="K31" s="90"/>
      <c r="L31" s="138">
        <f t="shared" si="3"/>
        <v>0</v>
      </c>
      <c r="M31" s="145"/>
      <c r="N31" s="146"/>
      <c r="O31" s="147"/>
      <c r="P31" s="146"/>
      <c r="Q31" s="147"/>
      <c r="R31" s="146"/>
      <c r="S31" s="148"/>
      <c r="T31" s="139"/>
      <c r="U31" s="92"/>
      <c r="V31" s="89"/>
      <c r="W31" s="140"/>
      <c r="X31" s="139"/>
      <c r="Y31" s="92"/>
      <c r="Z31" s="138"/>
      <c r="AA31" s="139"/>
      <c r="AB31" s="92"/>
      <c r="AC31" s="89"/>
      <c r="AD31" s="140"/>
      <c r="AE31" s="139"/>
      <c r="AF31" s="92"/>
      <c r="AG31" s="138"/>
      <c r="AH31" s="139"/>
      <c r="AI31" s="92"/>
      <c r="AJ31" s="89"/>
      <c r="AK31" s="140"/>
      <c r="AL31" s="139"/>
      <c r="AM31" s="90"/>
      <c r="AN31" s="138"/>
      <c r="AO31" s="139"/>
      <c r="AP31" s="92"/>
      <c r="AQ31" s="89"/>
      <c r="AR31" s="140"/>
      <c r="AS31" s="139"/>
      <c r="AT31" s="90"/>
      <c r="AU31" s="138"/>
      <c r="AV31" s="139"/>
      <c r="AW31" s="92"/>
      <c r="AX31" s="89"/>
      <c r="AY31" s="140"/>
      <c r="AZ31" s="139"/>
      <c r="BA31" s="90"/>
      <c r="BB31" s="138"/>
      <c r="BC31" s="139"/>
      <c r="BD31" s="92"/>
      <c r="BE31" s="89"/>
      <c r="BF31" s="140"/>
      <c r="BG31" s="139"/>
      <c r="BH31" s="90"/>
      <c r="BI31" s="138"/>
    </row>
    <row r="32" spans="1:61" ht="20.25" customHeight="1">
      <c r="A32" s="5">
        <v>187</v>
      </c>
      <c r="B32" s="26" t="s">
        <v>183</v>
      </c>
      <c r="C32" s="26" t="s">
        <v>184</v>
      </c>
      <c r="D32" s="165">
        <f t="shared" si="2"/>
        <v>0</v>
      </c>
      <c r="E32" s="39">
        <f t="shared" si="0"/>
        <v>0</v>
      </c>
      <c r="F32" s="89"/>
      <c r="G32" s="90"/>
      <c r="H32" s="52"/>
      <c r="I32" s="18">
        <v>0</v>
      </c>
      <c r="J32" s="89"/>
      <c r="K32" s="90"/>
      <c r="L32" s="138">
        <f t="shared" si="3"/>
        <v>0</v>
      </c>
      <c r="M32" s="145"/>
      <c r="N32" s="146"/>
      <c r="O32" s="147"/>
      <c r="P32" s="146"/>
      <c r="Q32" s="147"/>
      <c r="R32" s="146"/>
      <c r="S32" s="148"/>
      <c r="T32" s="139"/>
      <c r="U32" s="92"/>
      <c r="V32" s="89"/>
      <c r="W32" s="140"/>
      <c r="X32" s="139"/>
      <c r="Y32" s="92"/>
      <c r="Z32" s="138"/>
      <c r="AA32" s="95"/>
      <c r="AB32" s="39">
        <v>0</v>
      </c>
      <c r="AC32" s="52"/>
      <c r="AD32" s="97">
        <v>0</v>
      </c>
      <c r="AE32" s="95"/>
      <c r="AF32" s="39">
        <v>0</v>
      </c>
      <c r="AG32" s="138">
        <f>AB32+AD32+AF32</f>
        <v>0</v>
      </c>
      <c r="AH32" s="139"/>
      <c r="AI32" s="92"/>
      <c r="AJ32" s="89"/>
      <c r="AK32" s="140"/>
      <c r="AL32" s="139"/>
      <c r="AM32" s="90"/>
      <c r="AN32" s="138"/>
      <c r="AO32" s="139"/>
      <c r="AP32" s="92"/>
      <c r="AQ32" s="89"/>
      <c r="AR32" s="140"/>
      <c r="AS32" s="139"/>
      <c r="AT32" s="90"/>
      <c r="AU32" s="138"/>
      <c r="AV32" s="139"/>
      <c r="AW32" s="92"/>
      <c r="AX32" s="89"/>
      <c r="AY32" s="140"/>
      <c r="AZ32" s="139"/>
      <c r="BA32" s="90"/>
      <c r="BB32" s="138"/>
      <c r="BC32" s="139"/>
      <c r="BD32" s="92"/>
      <c r="BE32" s="89"/>
      <c r="BF32" s="140"/>
      <c r="BG32" s="139"/>
      <c r="BH32" s="90"/>
      <c r="BI32" s="138"/>
    </row>
    <row r="33" spans="1:61" ht="20.25" customHeight="1">
      <c r="A33" s="5">
        <v>243</v>
      </c>
      <c r="B33" s="26" t="s">
        <v>185</v>
      </c>
      <c r="C33" s="26" t="s">
        <v>186</v>
      </c>
      <c r="D33" s="165">
        <f t="shared" si="2"/>
        <v>0</v>
      </c>
      <c r="E33" s="39">
        <f t="shared" si="0"/>
        <v>0</v>
      </c>
      <c r="F33" s="89"/>
      <c r="G33" s="90"/>
      <c r="H33" s="52"/>
      <c r="I33" s="18">
        <v>0</v>
      </c>
      <c r="J33" s="52">
        <v>8</v>
      </c>
      <c r="K33" s="18">
        <v>0</v>
      </c>
      <c r="L33" s="138">
        <f t="shared" si="3"/>
        <v>0</v>
      </c>
      <c r="M33" s="145"/>
      <c r="N33" s="146"/>
      <c r="O33" s="147"/>
      <c r="P33" s="146"/>
      <c r="Q33" s="147"/>
      <c r="R33" s="146"/>
      <c r="S33" s="148"/>
      <c r="T33" s="139"/>
      <c r="U33" s="92"/>
      <c r="V33" s="89"/>
      <c r="W33" s="140"/>
      <c r="X33" s="139"/>
      <c r="Y33" s="92"/>
      <c r="Z33" s="138"/>
      <c r="AA33" s="139"/>
      <c r="AB33" s="92"/>
      <c r="AC33" s="89"/>
      <c r="AD33" s="140"/>
      <c r="AE33" s="139"/>
      <c r="AF33" s="92"/>
      <c r="AG33" s="138"/>
      <c r="AH33" s="139"/>
      <c r="AI33" s="92"/>
      <c r="AJ33" s="89"/>
      <c r="AK33" s="140"/>
      <c r="AL33" s="139"/>
      <c r="AM33" s="90"/>
      <c r="AN33" s="138"/>
      <c r="AO33" s="139"/>
      <c r="AP33" s="92"/>
      <c r="AQ33" s="89"/>
      <c r="AR33" s="140"/>
      <c r="AS33" s="139"/>
      <c r="AT33" s="90"/>
      <c r="AU33" s="138"/>
      <c r="AV33" s="139"/>
      <c r="AW33" s="92"/>
      <c r="AX33" s="89"/>
      <c r="AY33" s="140"/>
      <c r="AZ33" s="139"/>
      <c r="BA33" s="90"/>
      <c r="BB33" s="138"/>
      <c r="BC33" s="139"/>
      <c r="BD33" s="92"/>
      <c r="BE33" s="89"/>
      <c r="BF33" s="140"/>
      <c r="BG33" s="139"/>
      <c r="BH33" s="90"/>
      <c r="BI33" s="138"/>
    </row>
    <row r="34" spans="1:61" ht="20.25" customHeight="1">
      <c r="A34" s="5">
        <v>245</v>
      </c>
      <c r="B34" s="26" t="s">
        <v>173</v>
      </c>
      <c r="C34" s="26" t="s">
        <v>174</v>
      </c>
      <c r="D34" s="165">
        <f t="shared" si="2"/>
        <v>0</v>
      </c>
      <c r="E34" s="39">
        <f t="shared" si="0"/>
        <v>0</v>
      </c>
      <c r="F34" s="52"/>
      <c r="G34" s="18">
        <v>0</v>
      </c>
      <c r="H34" s="52"/>
      <c r="I34" s="18">
        <v>0</v>
      </c>
      <c r="J34" s="89"/>
      <c r="K34" s="90"/>
      <c r="L34" s="138">
        <f t="shared" si="3"/>
        <v>0</v>
      </c>
      <c r="M34" s="145"/>
      <c r="N34" s="146"/>
      <c r="O34" s="147"/>
      <c r="P34" s="146"/>
      <c r="Q34" s="147"/>
      <c r="R34" s="146"/>
      <c r="S34" s="148"/>
      <c r="T34" s="139"/>
      <c r="U34" s="92"/>
      <c r="V34" s="89"/>
      <c r="W34" s="140"/>
      <c r="X34" s="139"/>
      <c r="Y34" s="92"/>
      <c r="Z34" s="138"/>
      <c r="AA34" s="139"/>
      <c r="AB34" s="92"/>
      <c r="AC34" s="89"/>
      <c r="AD34" s="140"/>
      <c r="AE34" s="139"/>
      <c r="AF34" s="92"/>
      <c r="AG34" s="138"/>
      <c r="AH34" s="139"/>
      <c r="AI34" s="92"/>
      <c r="AJ34" s="89"/>
      <c r="AK34" s="140"/>
      <c r="AL34" s="139"/>
      <c r="AM34" s="90"/>
      <c r="AN34" s="138"/>
      <c r="AO34" s="139"/>
      <c r="AP34" s="92"/>
      <c r="AQ34" s="89"/>
      <c r="AR34" s="140"/>
      <c r="AS34" s="139"/>
      <c r="AT34" s="90"/>
      <c r="AU34" s="138"/>
      <c r="AV34" s="139"/>
      <c r="AW34" s="92"/>
      <c r="AX34" s="89"/>
      <c r="AY34" s="140"/>
      <c r="AZ34" s="139"/>
      <c r="BA34" s="90"/>
      <c r="BB34" s="138"/>
      <c r="BC34" s="139"/>
      <c r="BD34" s="92"/>
      <c r="BE34" s="89"/>
      <c r="BF34" s="140"/>
      <c r="BG34" s="139"/>
      <c r="BH34" s="90"/>
      <c r="BI34" s="138"/>
    </row>
    <row r="35" spans="1:61" ht="20.25" customHeight="1">
      <c r="A35" s="5">
        <v>253</v>
      </c>
      <c r="B35" s="26" t="s">
        <v>117</v>
      </c>
      <c r="C35" s="26" t="s">
        <v>275</v>
      </c>
      <c r="D35" s="165">
        <f t="shared" si="2"/>
        <v>0</v>
      </c>
      <c r="E35" s="39">
        <f t="shared" si="0"/>
        <v>0</v>
      </c>
      <c r="F35" s="89"/>
      <c r="G35" s="90"/>
      <c r="H35" s="89"/>
      <c r="I35" s="90"/>
      <c r="J35" s="89"/>
      <c r="K35" s="90"/>
      <c r="L35" s="138"/>
      <c r="M35" s="145"/>
      <c r="N35" s="146"/>
      <c r="O35" s="147"/>
      <c r="P35" s="146"/>
      <c r="Q35" s="147"/>
      <c r="R35" s="146"/>
      <c r="S35" s="148"/>
      <c r="T35" s="139"/>
      <c r="U35" s="92"/>
      <c r="V35" s="89"/>
      <c r="W35" s="140"/>
      <c r="X35" s="139"/>
      <c r="Y35" s="92"/>
      <c r="Z35" s="138"/>
      <c r="AA35" s="139"/>
      <c r="AB35" s="92"/>
      <c r="AC35" s="89"/>
      <c r="AD35" s="140"/>
      <c r="AE35" s="139"/>
      <c r="AF35" s="92"/>
      <c r="AG35" s="138"/>
      <c r="AH35" s="49"/>
      <c r="AI35" s="41">
        <v>0</v>
      </c>
      <c r="AJ35" s="45">
        <v>7</v>
      </c>
      <c r="AK35" s="58">
        <v>0</v>
      </c>
      <c r="AL35" s="49"/>
      <c r="AM35" s="40">
        <v>0</v>
      </c>
      <c r="AN35" s="138">
        <f>+AI35+AK35+AM35</f>
        <v>0</v>
      </c>
      <c r="AO35" s="139"/>
      <c r="AP35" s="92"/>
      <c r="AQ35" s="89"/>
      <c r="AR35" s="140"/>
      <c r="AS35" s="139"/>
      <c r="AT35" s="90"/>
      <c r="AU35" s="138"/>
      <c r="AV35" s="139"/>
      <c r="AW35" s="92"/>
      <c r="AX35" s="89"/>
      <c r="AY35" s="140"/>
      <c r="AZ35" s="139"/>
      <c r="BA35" s="90"/>
      <c r="BB35" s="138"/>
      <c r="BC35" s="95"/>
      <c r="BD35" s="39">
        <v>0</v>
      </c>
      <c r="BE35" s="52"/>
      <c r="BF35" s="97">
        <v>0</v>
      </c>
      <c r="BG35" s="95"/>
      <c r="BH35" s="18">
        <v>0</v>
      </c>
      <c r="BI35" s="138">
        <f>BD35+BF35+BH35</f>
        <v>0</v>
      </c>
    </row>
    <row r="36" spans="1:61" ht="20.25" customHeight="1">
      <c r="A36" s="99">
        <v>254</v>
      </c>
      <c r="B36" s="100" t="s">
        <v>175</v>
      </c>
      <c r="C36" s="100" t="s">
        <v>176</v>
      </c>
      <c r="D36" s="165">
        <f t="shared" si="2"/>
        <v>0</v>
      </c>
      <c r="E36" s="39">
        <f t="shared" si="0"/>
        <v>0</v>
      </c>
      <c r="F36" s="102"/>
      <c r="G36" s="103">
        <v>0</v>
      </c>
      <c r="H36" s="102"/>
      <c r="I36" s="103">
        <v>0</v>
      </c>
      <c r="J36" s="102"/>
      <c r="K36" s="103">
        <v>0</v>
      </c>
      <c r="L36" s="144">
        <f>G36+I36+K36</f>
        <v>0</v>
      </c>
      <c r="M36" s="149"/>
      <c r="N36" s="150"/>
      <c r="O36" s="151"/>
      <c r="P36" s="150"/>
      <c r="Q36" s="151"/>
      <c r="R36" s="150"/>
      <c r="S36" s="152"/>
      <c r="T36" s="141"/>
      <c r="U36" s="142"/>
      <c r="V36" s="126"/>
      <c r="W36" s="143"/>
      <c r="X36" s="141"/>
      <c r="Y36" s="142"/>
      <c r="Z36" s="144"/>
      <c r="AA36" s="141"/>
      <c r="AB36" s="142"/>
      <c r="AC36" s="126"/>
      <c r="AD36" s="143"/>
      <c r="AE36" s="141"/>
      <c r="AF36" s="142"/>
      <c r="AG36" s="138"/>
      <c r="AH36" s="141"/>
      <c r="AI36" s="142"/>
      <c r="AJ36" s="126"/>
      <c r="AK36" s="143"/>
      <c r="AL36" s="141"/>
      <c r="AM36" s="127"/>
      <c r="AN36" s="138"/>
      <c r="AO36" s="141"/>
      <c r="AP36" s="142"/>
      <c r="AQ36" s="126"/>
      <c r="AR36" s="143"/>
      <c r="AS36" s="141"/>
      <c r="AT36" s="127"/>
      <c r="AU36" s="138"/>
      <c r="AV36" s="141"/>
      <c r="AW36" s="142"/>
      <c r="AX36" s="126"/>
      <c r="AY36" s="143"/>
      <c r="AZ36" s="141"/>
      <c r="BA36" s="127"/>
      <c r="BB36" s="138"/>
      <c r="BC36" s="139"/>
      <c r="BD36" s="92"/>
      <c r="BE36" s="89"/>
      <c r="BF36" s="140"/>
      <c r="BG36" s="139"/>
      <c r="BH36" s="90"/>
      <c r="BI36" s="138"/>
    </row>
    <row r="37" spans="1:61" ht="20.25" customHeight="1">
      <c r="A37" s="99">
        <v>255</v>
      </c>
      <c r="B37" s="100"/>
      <c r="C37" s="100"/>
      <c r="D37" s="165">
        <f t="shared" si="2"/>
        <v>0</v>
      </c>
      <c r="E37" s="39">
        <f t="shared" si="0"/>
        <v>0</v>
      </c>
      <c r="F37" s="102">
        <v>8</v>
      </c>
      <c r="G37" s="103">
        <v>0</v>
      </c>
      <c r="H37" s="102"/>
      <c r="I37" s="103">
        <v>0</v>
      </c>
      <c r="J37" s="102">
        <v>7</v>
      </c>
      <c r="K37" s="103">
        <v>0</v>
      </c>
      <c r="L37" s="144">
        <f>G37+I37+K37</f>
        <v>0</v>
      </c>
      <c r="M37" s="149"/>
      <c r="N37" s="150"/>
      <c r="O37" s="151"/>
      <c r="P37" s="150"/>
      <c r="Q37" s="151"/>
      <c r="R37" s="150"/>
      <c r="S37" s="152"/>
      <c r="T37" s="141"/>
      <c r="U37" s="142"/>
      <c r="V37" s="126"/>
      <c r="W37" s="143"/>
      <c r="X37" s="141"/>
      <c r="Y37" s="142"/>
      <c r="Z37" s="144"/>
      <c r="AA37" s="141"/>
      <c r="AB37" s="142"/>
      <c r="AC37" s="126"/>
      <c r="AD37" s="143"/>
      <c r="AE37" s="141"/>
      <c r="AF37" s="142"/>
      <c r="AG37" s="138"/>
      <c r="AH37" s="141"/>
      <c r="AI37" s="142"/>
      <c r="AJ37" s="126"/>
      <c r="AK37" s="143"/>
      <c r="AL37" s="141"/>
      <c r="AM37" s="127"/>
      <c r="AN37" s="138"/>
      <c r="AO37" s="141"/>
      <c r="AP37" s="142"/>
      <c r="AQ37" s="126"/>
      <c r="AR37" s="143"/>
      <c r="AS37" s="141"/>
      <c r="AT37" s="127"/>
      <c r="AU37" s="138"/>
      <c r="AV37" s="141"/>
      <c r="AW37" s="142"/>
      <c r="AX37" s="126"/>
      <c r="AY37" s="143"/>
      <c r="AZ37" s="141"/>
      <c r="BA37" s="127"/>
      <c r="BB37" s="138"/>
      <c r="BC37" s="139"/>
      <c r="BD37" s="92"/>
      <c r="BE37" s="89"/>
      <c r="BF37" s="140"/>
      <c r="BG37" s="139"/>
      <c r="BH37" s="90"/>
      <c r="BI37" s="138"/>
    </row>
    <row r="38" spans="1:61" ht="20.25" customHeight="1">
      <c r="A38" s="99">
        <v>256</v>
      </c>
      <c r="B38" s="100" t="s">
        <v>177</v>
      </c>
      <c r="C38" s="100" t="s">
        <v>178</v>
      </c>
      <c r="D38" s="165">
        <f t="shared" si="2"/>
        <v>0</v>
      </c>
      <c r="E38" s="39">
        <f t="shared" si="0"/>
        <v>0</v>
      </c>
      <c r="F38" s="102"/>
      <c r="G38" s="103">
        <v>0</v>
      </c>
      <c r="H38" s="102"/>
      <c r="I38" s="103">
        <v>0</v>
      </c>
      <c r="J38" s="102"/>
      <c r="K38" s="103">
        <v>0</v>
      </c>
      <c r="L38" s="144">
        <f>G38+I38+K38</f>
        <v>0</v>
      </c>
      <c r="M38" s="149"/>
      <c r="N38" s="150"/>
      <c r="O38" s="151"/>
      <c r="P38" s="150"/>
      <c r="Q38" s="151"/>
      <c r="R38" s="150"/>
      <c r="S38" s="152"/>
      <c r="T38" s="141"/>
      <c r="U38" s="142"/>
      <c r="V38" s="126"/>
      <c r="W38" s="143"/>
      <c r="X38" s="141"/>
      <c r="Y38" s="142"/>
      <c r="Z38" s="144"/>
      <c r="AA38" s="141"/>
      <c r="AB38" s="142"/>
      <c r="AC38" s="126"/>
      <c r="AD38" s="143"/>
      <c r="AE38" s="141"/>
      <c r="AF38" s="142"/>
      <c r="AG38" s="138"/>
      <c r="AH38" s="141"/>
      <c r="AI38" s="142"/>
      <c r="AJ38" s="126"/>
      <c r="AK38" s="143"/>
      <c r="AL38" s="141"/>
      <c r="AM38" s="127"/>
      <c r="AN38" s="138"/>
      <c r="AO38" s="141"/>
      <c r="AP38" s="142"/>
      <c r="AQ38" s="126"/>
      <c r="AR38" s="143"/>
      <c r="AS38" s="141"/>
      <c r="AT38" s="127"/>
      <c r="AU38" s="138"/>
      <c r="AV38" s="141"/>
      <c r="AW38" s="142"/>
      <c r="AX38" s="126"/>
      <c r="AY38" s="143"/>
      <c r="AZ38" s="141"/>
      <c r="BA38" s="127"/>
      <c r="BB38" s="138"/>
      <c r="BC38" s="139"/>
      <c r="BD38" s="92"/>
      <c r="BE38" s="89"/>
      <c r="BF38" s="140"/>
      <c r="BG38" s="139"/>
      <c r="BH38" s="90"/>
      <c r="BI38" s="138"/>
    </row>
    <row r="39" spans="1:61" ht="20.25" customHeight="1">
      <c r="A39" s="99">
        <v>276</v>
      </c>
      <c r="B39" s="100" t="s">
        <v>173</v>
      </c>
      <c r="C39" s="100" t="s">
        <v>172</v>
      </c>
      <c r="D39" s="165">
        <f t="shared" si="2"/>
        <v>0</v>
      </c>
      <c r="E39" s="39">
        <f t="shared" si="0"/>
        <v>0</v>
      </c>
      <c r="F39" s="126"/>
      <c r="G39" s="127"/>
      <c r="H39" s="126"/>
      <c r="I39" s="127"/>
      <c r="J39" s="126"/>
      <c r="K39" s="127"/>
      <c r="L39" s="144"/>
      <c r="M39" s="149"/>
      <c r="N39" s="150"/>
      <c r="O39" s="151"/>
      <c r="P39" s="150"/>
      <c r="Q39" s="151"/>
      <c r="R39" s="150"/>
      <c r="S39" s="152"/>
      <c r="T39" s="104"/>
      <c r="U39" s="101">
        <v>0</v>
      </c>
      <c r="V39" s="102"/>
      <c r="W39" s="105">
        <v>0</v>
      </c>
      <c r="X39" s="141"/>
      <c r="Y39" s="142"/>
      <c r="Z39" s="144">
        <f>U39+W39+Y39</f>
        <v>0</v>
      </c>
      <c r="AA39" s="141"/>
      <c r="AB39" s="142"/>
      <c r="AC39" s="126"/>
      <c r="AD39" s="143"/>
      <c r="AE39" s="141"/>
      <c r="AF39" s="142"/>
      <c r="AG39" s="138"/>
      <c r="AH39" s="141"/>
      <c r="AI39" s="142"/>
      <c r="AJ39" s="126"/>
      <c r="AK39" s="143"/>
      <c r="AL39" s="141"/>
      <c r="AM39" s="127"/>
      <c r="AN39" s="138"/>
      <c r="AO39" s="141"/>
      <c r="AP39" s="142"/>
      <c r="AQ39" s="126"/>
      <c r="AR39" s="143"/>
      <c r="AS39" s="141"/>
      <c r="AT39" s="127"/>
      <c r="AU39" s="138"/>
      <c r="AV39" s="141"/>
      <c r="AW39" s="142"/>
      <c r="AX39" s="126"/>
      <c r="AY39" s="143"/>
      <c r="AZ39" s="141"/>
      <c r="BA39" s="127"/>
      <c r="BB39" s="138"/>
      <c r="BC39" s="139"/>
      <c r="BD39" s="92"/>
      <c r="BE39" s="89"/>
      <c r="BF39" s="140"/>
      <c r="BG39" s="139"/>
      <c r="BH39" s="90"/>
      <c r="BI39" s="138"/>
    </row>
    <row r="47" spans="1:61">
      <c r="E47" s="15"/>
    </row>
    <row r="48" spans="1:61">
      <c r="E48" s="15"/>
    </row>
  </sheetData>
  <sortState ref="A4:BI39">
    <sortCondition descending="1" ref="D4:D39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zoomScale="85" zoomScaleNormal="85" zoomScalePageLayoutView="85" workbookViewId="0">
      <selection activeCell="C36" sqref="C36"/>
    </sheetView>
  </sheetViews>
  <sheetFormatPr baseColWidth="10" defaultColWidth="11.5" defaultRowHeight="14" x14ac:dyDescent="0"/>
  <cols>
    <col min="1" max="1" width="7" customWidth="1"/>
    <col min="2" max="2" width="19.5" bestFit="1" customWidth="1"/>
    <col min="3" max="3" width="26" bestFit="1" customWidth="1"/>
    <col min="6" max="12" width="4.83203125" customWidth="1"/>
    <col min="13" max="19" width="1" customWidth="1"/>
    <col min="20" max="55" width="4.83203125" customWidth="1"/>
    <col min="56" max="56" width="6.1640625" bestFit="1" customWidth="1"/>
    <col min="57" max="60" width="4.83203125" customWidth="1"/>
    <col min="61" max="61" width="7.1640625" bestFit="1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79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80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18</v>
      </c>
      <c r="G3" s="249"/>
      <c r="H3" s="248">
        <v>17</v>
      </c>
      <c r="I3" s="249"/>
      <c r="J3" s="248">
        <v>14</v>
      </c>
      <c r="K3" s="249"/>
      <c r="L3" s="138"/>
      <c r="M3" s="245"/>
      <c r="N3" s="246"/>
      <c r="O3" s="246"/>
      <c r="P3" s="246"/>
      <c r="Q3" s="246"/>
      <c r="R3" s="246"/>
      <c r="S3" s="247"/>
      <c r="T3" s="233">
        <v>10</v>
      </c>
      <c r="U3" s="233"/>
      <c r="V3" s="234">
        <v>10</v>
      </c>
      <c r="W3" s="235"/>
      <c r="X3" s="233">
        <v>10</v>
      </c>
      <c r="Y3" s="233"/>
      <c r="Z3" s="138"/>
      <c r="AA3" s="233">
        <v>8</v>
      </c>
      <c r="AB3" s="233"/>
      <c r="AC3" s="234">
        <v>11</v>
      </c>
      <c r="AD3" s="235"/>
      <c r="AE3" s="233">
        <v>12</v>
      </c>
      <c r="AF3" s="233"/>
      <c r="AG3" s="138"/>
      <c r="AH3" s="233">
        <v>8</v>
      </c>
      <c r="AI3" s="233"/>
      <c r="AJ3" s="234">
        <v>7</v>
      </c>
      <c r="AK3" s="235"/>
      <c r="AL3" s="233">
        <v>6</v>
      </c>
      <c r="AM3" s="233"/>
      <c r="AN3" s="138"/>
      <c r="AO3" s="233">
        <v>5</v>
      </c>
      <c r="AP3" s="233"/>
      <c r="AQ3" s="234">
        <v>5</v>
      </c>
      <c r="AR3" s="235"/>
      <c r="AS3" s="233">
        <v>4</v>
      </c>
      <c r="AT3" s="233"/>
      <c r="AU3" s="138"/>
      <c r="AV3" s="233">
        <v>1</v>
      </c>
      <c r="AW3" s="233"/>
      <c r="AX3" s="234">
        <v>3</v>
      </c>
      <c r="AY3" s="235"/>
      <c r="AZ3" s="233">
        <v>1</v>
      </c>
      <c r="BA3" s="233"/>
      <c r="BB3" s="138"/>
      <c r="BC3" s="233">
        <v>11</v>
      </c>
      <c r="BD3" s="233"/>
      <c r="BE3" s="234">
        <v>10</v>
      </c>
      <c r="BF3" s="235"/>
      <c r="BG3" s="233">
        <v>8</v>
      </c>
      <c r="BH3" s="233"/>
      <c r="BI3" s="138"/>
    </row>
    <row r="4" spans="1:61" ht="20.25" customHeight="1">
      <c r="A4" s="5">
        <v>170</v>
      </c>
      <c r="B4" s="26" t="s">
        <v>197</v>
      </c>
      <c r="C4" s="26" t="s">
        <v>198</v>
      </c>
      <c r="D4" s="176">
        <f t="shared" ref="D4:D40" si="0">E4</f>
        <v>472</v>
      </c>
      <c r="E4" s="39">
        <f t="shared" ref="E4:E40" si="1">L4+S4+Z4+AG4+AN4+AU4+BB4+BI4</f>
        <v>472</v>
      </c>
      <c r="F4" s="52">
        <v>6</v>
      </c>
      <c r="G4" s="18">
        <v>18</v>
      </c>
      <c r="H4" s="52">
        <v>1</v>
      </c>
      <c r="I4" s="18">
        <v>102</v>
      </c>
      <c r="J4" s="52"/>
      <c r="K4" s="18">
        <v>0</v>
      </c>
      <c r="L4" s="138">
        <f>G4+I4+K4</f>
        <v>120</v>
      </c>
      <c r="M4" s="109"/>
      <c r="N4" s="110"/>
      <c r="O4" s="46"/>
      <c r="P4" s="110"/>
      <c r="Q4" s="46"/>
      <c r="R4" s="110"/>
      <c r="S4" s="111"/>
      <c r="T4" s="95">
        <v>2</v>
      </c>
      <c r="U4" s="39">
        <v>50</v>
      </c>
      <c r="V4" s="52">
        <v>2</v>
      </c>
      <c r="W4" s="97">
        <v>50</v>
      </c>
      <c r="X4" s="95"/>
      <c r="Y4" s="39">
        <v>0</v>
      </c>
      <c r="Z4" s="138">
        <f>U4+W4+Y4</f>
        <v>100</v>
      </c>
      <c r="AA4" s="95">
        <v>1</v>
      </c>
      <c r="AB4" s="39">
        <v>48</v>
      </c>
      <c r="AC4" s="52">
        <v>1</v>
      </c>
      <c r="AD4" s="97">
        <v>66</v>
      </c>
      <c r="AE4" s="95">
        <v>2</v>
      </c>
      <c r="AF4" s="39">
        <v>60</v>
      </c>
      <c r="AG4" s="138">
        <f>AB4+AD4+AF4</f>
        <v>174</v>
      </c>
      <c r="AH4" s="95">
        <v>3</v>
      </c>
      <c r="AI4" s="39">
        <v>32</v>
      </c>
      <c r="AJ4" s="52">
        <v>3</v>
      </c>
      <c r="AK4" s="97">
        <v>28</v>
      </c>
      <c r="AL4" s="95">
        <v>4</v>
      </c>
      <c r="AM4" s="18">
        <v>18</v>
      </c>
      <c r="AN4" s="138">
        <f t="shared" ref="AN4:AN10" si="2">+AI4+AK4+AM4</f>
        <v>78</v>
      </c>
      <c r="AO4" s="139"/>
      <c r="AP4" s="92"/>
      <c r="AQ4" s="89"/>
      <c r="AR4" s="140"/>
      <c r="AS4" s="139"/>
      <c r="AT4" s="90"/>
      <c r="AU4" s="138"/>
      <c r="AV4" s="139"/>
      <c r="AW4" s="92"/>
      <c r="AX4" s="89"/>
      <c r="AY4" s="140"/>
      <c r="AZ4" s="139"/>
      <c r="BA4" s="90"/>
      <c r="BB4" s="138"/>
      <c r="BC4" s="139"/>
      <c r="BD4" s="92"/>
      <c r="BE4" s="89"/>
      <c r="BF4" s="140"/>
      <c r="BG4" s="139"/>
      <c r="BH4" s="90"/>
      <c r="BI4" s="138"/>
    </row>
    <row r="5" spans="1:61" ht="20.25" customHeight="1">
      <c r="A5" s="5">
        <v>204</v>
      </c>
      <c r="B5" s="26" t="s">
        <v>168</v>
      </c>
      <c r="C5" s="26" t="s">
        <v>169</v>
      </c>
      <c r="D5" s="176">
        <f t="shared" si="0"/>
        <v>401.75</v>
      </c>
      <c r="E5" s="39">
        <f t="shared" si="1"/>
        <v>401.75</v>
      </c>
      <c r="F5" s="89"/>
      <c r="G5" s="90"/>
      <c r="H5" s="89"/>
      <c r="I5" s="90"/>
      <c r="J5" s="89"/>
      <c r="K5" s="90"/>
      <c r="L5" s="138"/>
      <c r="M5" s="109"/>
      <c r="N5" s="110"/>
      <c r="O5" s="46"/>
      <c r="P5" s="110"/>
      <c r="Q5" s="46"/>
      <c r="R5" s="110"/>
      <c r="S5" s="111"/>
      <c r="T5" s="95"/>
      <c r="U5" s="39">
        <v>0</v>
      </c>
      <c r="V5" s="52">
        <v>1</v>
      </c>
      <c r="W5" s="97">
        <v>60</v>
      </c>
      <c r="X5" s="95">
        <v>2</v>
      </c>
      <c r="Y5" s="39">
        <v>50</v>
      </c>
      <c r="Z5" s="138">
        <f>U5+W5+Y5</f>
        <v>110</v>
      </c>
      <c r="AA5" s="95">
        <v>4</v>
      </c>
      <c r="AB5" s="39">
        <v>24</v>
      </c>
      <c r="AC5" s="52"/>
      <c r="AD5" s="97">
        <v>0</v>
      </c>
      <c r="AE5" s="95">
        <v>3</v>
      </c>
      <c r="AF5" s="39">
        <v>48</v>
      </c>
      <c r="AG5" s="138">
        <f>AB5+AD5+AF5</f>
        <v>72</v>
      </c>
      <c r="AH5" s="95">
        <v>4</v>
      </c>
      <c r="AI5" s="39">
        <v>24</v>
      </c>
      <c r="AJ5" s="52">
        <v>2</v>
      </c>
      <c r="AK5" s="97">
        <v>35</v>
      </c>
      <c r="AL5" s="95">
        <v>5</v>
      </c>
      <c r="AM5" s="18">
        <v>12</v>
      </c>
      <c r="AN5" s="138">
        <f t="shared" si="2"/>
        <v>71</v>
      </c>
      <c r="AO5" s="139"/>
      <c r="AP5" s="92"/>
      <c r="AQ5" s="89"/>
      <c r="AR5" s="140"/>
      <c r="AS5" s="139"/>
      <c r="AT5" s="90"/>
      <c r="AU5" s="138"/>
      <c r="AV5" s="139"/>
      <c r="AW5" s="92"/>
      <c r="AX5" s="89"/>
      <c r="AY5" s="140"/>
      <c r="AZ5" s="139"/>
      <c r="BA5" s="90"/>
      <c r="BB5" s="138"/>
      <c r="BC5" s="95">
        <v>2</v>
      </c>
      <c r="BD5" s="39">
        <v>68.75</v>
      </c>
      <c r="BE5" s="52">
        <v>3</v>
      </c>
      <c r="BF5" s="97">
        <v>50</v>
      </c>
      <c r="BG5" s="95">
        <v>4</v>
      </c>
      <c r="BH5" s="18">
        <v>30</v>
      </c>
      <c r="BI5" s="138">
        <f>BD5+BF5+BH5</f>
        <v>148.75</v>
      </c>
    </row>
    <row r="6" spans="1:61" ht="20.25" customHeight="1">
      <c r="A6" s="5">
        <v>228</v>
      </c>
      <c r="B6" s="26" t="s">
        <v>201</v>
      </c>
      <c r="C6" s="26" t="s">
        <v>156</v>
      </c>
      <c r="D6" s="176">
        <f t="shared" si="0"/>
        <v>348.75</v>
      </c>
      <c r="E6" s="39">
        <f t="shared" si="1"/>
        <v>348.75</v>
      </c>
      <c r="F6" s="52">
        <v>3</v>
      </c>
      <c r="G6" s="18">
        <v>72</v>
      </c>
      <c r="H6" s="52"/>
      <c r="I6" s="18">
        <v>0</v>
      </c>
      <c r="J6" s="52">
        <v>3</v>
      </c>
      <c r="K6" s="18">
        <v>56</v>
      </c>
      <c r="L6" s="138">
        <f>G6+I6+K6</f>
        <v>128</v>
      </c>
      <c r="M6" s="109"/>
      <c r="N6" s="110"/>
      <c r="O6" s="46"/>
      <c r="P6" s="110"/>
      <c r="Q6" s="46"/>
      <c r="R6" s="110"/>
      <c r="S6" s="111"/>
      <c r="T6" s="95"/>
      <c r="U6" s="39">
        <v>0</v>
      </c>
      <c r="V6" s="52"/>
      <c r="W6" s="97">
        <v>0</v>
      </c>
      <c r="X6" s="95">
        <v>3</v>
      </c>
      <c r="Y6" s="39">
        <v>40</v>
      </c>
      <c r="Z6" s="138">
        <f>U6+W6+Y6</f>
        <v>40</v>
      </c>
      <c r="AA6" s="95">
        <v>3</v>
      </c>
      <c r="AB6" s="39">
        <v>32</v>
      </c>
      <c r="AC6" s="52">
        <v>3</v>
      </c>
      <c r="AD6" s="97">
        <v>44</v>
      </c>
      <c r="AE6" s="95">
        <v>5</v>
      </c>
      <c r="AF6" s="39">
        <v>24</v>
      </c>
      <c r="AG6" s="138">
        <f>AB6+AD6+AF6</f>
        <v>100</v>
      </c>
      <c r="AH6" s="95">
        <v>5</v>
      </c>
      <c r="AI6" s="39">
        <v>16</v>
      </c>
      <c r="AJ6" s="52">
        <v>4</v>
      </c>
      <c r="AK6" s="97">
        <v>21</v>
      </c>
      <c r="AL6" s="95">
        <v>2</v>
      </c>
      <c r="AM6" s="18">
        <v>30</v>
      </c>
      <c r="AN6" s="138">
        <f t="shared" si="2"/>
        <v>67</v>
      </c>
      <c r="AO6" s="139"/>
      <c r="AP6" s="92"/>
      <c r="AQ6" s="89"/>
      <c r="AR6" s="140"/>
      <c r="AS6" s="139"/>
      <c r="AT6" s="90"/>
      <c r="AU6" s="138"/>
      <c r="AV6" s="139"/>
      <c r="AW6" s="92"/>
      <c r="AX6" s="89"/>
      <c r="AY6" s="140"/>
      <c r="AZ6" s="139"/>
      <c r="BA6" s="90"/>
      <c r="BB6" s="138"/>
      <c r="BC6" s="95">
        <v>6</v>
      </c>
      <c r="BD6" s="39">
        <v>13.75</v>
      </c>
      <c r="BE6" s="89"/>
      <c r="BF6" s="140"/>
      <c r="BG6" s="139"/>
      <c r="BH6" s="90"/>
      <c r="BI6" s="138">
        <f>BD6+BF6+BH6</f>
        <v>13.75</v>
      </c>
    </row>
    <row r="7" spans="1:61" ht="20.25" customHeight="1">
      <c r="A7" s="5">
        <v>201</v>
      </c>
      <c r="B7" s="26" t="s">
        <v>53</v>
      </c>
      <c r="C7" s="26" t="s">
        <v>199</v>
      </c>
      <c r="D7" s="176">
        <f t="shared" si="0"/>
        <v>319</v>
      </c>
      <c r="E7" s="39">
        <f t="shared" si="1"/>
        <v>319</v>
      </c>
      <c r="F7" s="52">
        <v>7</v>
      </c>
      <c r="G7" s="18">
        <v>0</v>
      </c>
      <c r="H7" s="52">
        <v>2</v>
      </c>
      <c r="I7" s="18">
        <v>85</v>
      </c>
      <c r="J7" s="52">
        <v>7</v>
      </c>
      <c r="K7" s="18">
        <v>0</v>
      </c>
      <c r="L7" s="138">
        <f>G7+I7+K7</f>
        <v>85</v>
      </c>
      <c r="M7" s="109"/>
      <c r="N7" s="110"/>
      <c r="O7" s="46"/>
      <c r="P7" s="110"/>
      <c r="Q7" s="46"/>
      <c r="R7" s="110"/>
      <c r="S7" s="111"/>
      <c r="T7" s="95">
        <v>5</v>
      </c>
      <c r="U7" s="39">
        <v>20</v>
      </c>
      <c r="V7" s="52"/>
      <c r="W7" s="97">
        <v>0</v>
      </c>
      <c r="X7" s="95"/>
      <c r="Y7" s="39">
        <v>0</v>
      </c>
      <c r="Z7" s="138">
        <f>U7+W7+Y7</f>
        <v>20</v>
      </c>
      <c r="AA7" s="95"/>
      <c r="AB7" s="39">
        <v>0</v>
      </c>
      <c r="AC7" s="52">
        <v>6</v>
      </c>
      <c r="AD7" s="97">
        <v>11</v>
      </c>
      <c r="AE7" s="95">
        <v>1</v>
      </c>
      <c r="AF7" s="39">
        <v>72</v>
      </c>
      <c r="AG7" s="138">
        <f>AB7+AD7+AF7</f>
        <v>83</v>
      </c>
      <c r="AH7" s="95"/>
      <c r="AI7" s="39">
        <v>0</v>
      </c>
      <c r="AJ7" s="52">
        <v>6</v>
      </c>
      <c r="AK7" s="97">
        <v>7</v>
      </c>
      <c r="AL7" s="95">
        <v>3</v>
      </c>
      <c r="AM7" s="18">
        <v>24</v>
      </c>
      <c r="AN7" s="138">
        <f t="shared" si="2"/>
        <v>31</v>
      </c>
      <c r="AO7" s="139"/>
      <c r="AP7" s="92"/>
      <c r="AQ7" s="89"/>
      <c r="AR7" s="140"/>
      <c r="AS7" s="139"/>
      <c r="AT7" s="90"/>
      <c r="AU7" s="138"/>
      <c r="AV7" s="139"/>
      <c r="AW7" s="92"/>
      <c r="AX7" s="89"/>
      <c r="AY7" s="140"/>
      <c r="AZ7" s="139"/>
      <c r="BA7" s="90"/>
      <c r="BB7" s="138"/>
      <c r="BC7" s="95">
        <v>3</v>
      </c>
      <c r="BD7" s="39">
        <v>55</v>
      </c>
      <c r="BE7" s="52">
        <v>5</v>
      </c>
      <c r="BF7" s="97">
        <v>25</v>
      </c>
      <c r="BG7" s="95">
        <v>5</v>
      </c>
      <c r="BH7" s="18">
        <v>20</v>
      </c>
      <c r="BI7" s="138">
        <f>BD7+BF7+BH7</f>
        <v>100</v>
      </c>
    </row>
    <row r="8" spans="1:61" ht="20.25" customHeight="1">
      <c r="A8" s="5">
        <v>137</v>
      </c>
      <c r="B8" s="26" t="s">
        <v>252</v>
      </c>
      <c r="C8" s="26" t="s">
        <v>48</v>
      </c>
      <c r="D8" s="176">
        <f t="shared" si="0"/>
        <v>315.5</v>
      </c>
      <c r="E8" s="39">
        <f t="shared" si="1"/>
        <v>315.5</v>
      </c>
      <c r="F8" s="89"/>
      <c r="G8" s="90"/>
      <c r="H8" s="89"/>
      <c r="I8" s="90"/>
      <c r="J8" s="89"/>
      <c r="K8" s="90"/>
      <c r="L8" s="138"/>
      <c r="M8" s="109"/>
      <c r="N8" s="110"/>
      <c r="O8" s="46"/>
      <c r="P8" s="110"/>
      <c r="Q8" s="46"/>
      <c r="R8" s="110"/>
      <c r="S8" s="111"/>
      <c r="T8" s="139"/>
      <c r="U8" s="92"/>
      <c r="V8" s="89"/>
      <c r="W8" s="140"/>
      <c r="X8" s="139"/>
      <c r="Y8" s="92"/>
      <c r="Z8" s="138"/>
      <c r="AA8" s="139"/>
      <c r="AB8" s="92"/>
      <c r="AC8" s="89"/>
      <c r="AD8" s="140"/>
      <c r="AE8" s="139"/>
      <c r="AF8" s="92"/>
      <c r="AG8" s="138"/>
      <c r="AH8" s="95">
        <v>2</v>
      </c>
      <c r="AI8" s="39">
        <v>40</v>
      </c>
      <c r="AJ8" s="52">
        <v>1</v>
      </c>
      <c r="AK8" s="97">
        <v>42</v>
      </c>
      <c r="AL8" s="95">
        <v>1</v>
      </c>
      <c r="AM8" s="18">
        <v>36</v>
      </c>
      <c r="AN8" s="138">
        <f t="shared" si="2"/>
        <v>118</v>
      </c>
      <c r="AO8" s="139"/>
      <c r="AP8" s="92"/>
      <c r="AQ8" s="89"/>
      <c r="AR8" s="140"/>
      <c r="AS8" s="139"/>
      <c r="AT8" s="90"/>
      <c r="AU8" s="138"/>
      <c r="AV8" s="139"/>
      <c r="AW8" s="92"/>
      <c r="AX8" s="89"/>
      <c r="AY8" s="140"/>
      <c r="AZ8" s="139"/>
      <c r="BA8" s="90"/>
      <c r="BB8" s="138"/>
      <c r="BC8" s="95">
        <v>1</v>
      </c>
      <c r="BD8" s="39">
        <v>82.5</v>
      </c>
      <c r="BE8" s="52">
        <v>1</v>
      </c>
      <c r="BF8" s="97">
        <v>75</v>
      </c>
      <c r="BG8" s="95">
        <v>3</v>
      </c>
      <c r="BH8" s="18">
        <v>40</v>
      </c>
      <c r="BI8" s="138">
        <f>BD8+BF8+BH8</f>
        <v>197.5</v>
      </c>
    </row>
    <row r="9" spans="1:61" ht="20.25" customHeight="1">
      <c r="A9" s="5">
        <v>180</v>
      </c>
      <c r="B9" s="26" t="s">
        <v>112</v>
      </c>
      <c r="C9" s="26" t="s">
        <v>113</v>
      </c>
      <c r="D9" s="176">
        <f t="shared" si="0"/>
        <v>197</v>
      </c>
      <c r="E9" s="39">
        <f t="shared" si="1"/>
        <v>197</v>
      </c>
      <c r="F9" s="52"/>
      <c r="G9" s="18">
        <v>0</v>
      </c>
      <c r="H9" s="52"/>
      <c r="I9" s="18">
        <v>0</v>
      </c>
      <c r="J9" s="52"/>
      <c r="K9" s="18">
        <v>0</v>
      </c>
      <c r="L9" s="138">
        <f>G9+I9+K9</f>
        <v>0</v>
      </c>
      <c r="M9" s="109"/>
      <c r="N9" s="110"/>
      <c r="O9" s="46"/>
      <c r="P9" s="110"/>
      <c r="Q9" s="46"/>
      <c r="R9" s="110"/>
      <c r="S9" s="111"/>
      <c r="T9" s="95"/>
      <c r="U9" s="39">
        <v>0</v>
      </c>
      <c r="V9" s="52"/>
      <c r="W9" s="97">
        <v>0</v>
      </c>
      <c r="X9" s="95">
        <v>6</v>
      </c>
      <c r="Y9" s="39">
        <v>10</v>
      </c>
      <c r="Z9" s="138">
        <f>U9+W9+Y9</f>
        <v>10</v>
      </c>
      <c r="AA9" s="95">
        <v>6</v>
      </c>
      <c r="AB9" s="39">
        <v>8</v>
      </c>
      <c r="AC9" s="52">
        <v>4</v>
      </c>
      <c r="AD9" s="97">
        <v>33</v>
      </c>
      <c r="AE9" s="95">
        <v>6</v>
      </c>
      <c r="AF9" s="39">
        <v>12</v>
      </c>
      <c r="AG9" s="138">
        <f>AB9+AD9+AF9</f>
        <v>53</v>
      </c>
      <c r="AH9" s="95">
        <v>6</v>
      </c>
      <c r="AI9" s="39">
        <v>8</v>
      </c>
      <c r="AJ9" s="52">
        <v>5</v>
      </c>
      <c r="AK9" s="97">
        <v>14</v>
      </c>
      <c r="AL9" s="95">
        <v>6</v>
      </c>
      <c r="AM9" s="18">
        <v>6</v>
      </c>
      <c r="AN9" s="138">
        <f t="shared" si="2"/>
        <v>28</v>
      </c>
      <c r="AO9" s="95">
        <v>1</v>
      </c>
      <c r="AP9" s="39">
        <v>30</v>
      </c>
      <c r="AQ9" s="52">
        <v>1</v>
      </c>
      <c r="AR9" s="97">
        <v>30</v>
      </c>
      <c r="AS9" s="95">
        <v>3</v>
      </c>
      <c r="AT9" s="18">
        <v>16</v>
      </c>
      <c r="AU9" s="138">
        <f>AP9+AR9+AT9</f>
        <v>76</v>
      </c>
      <c r="AV9" s="95">
        <v>1</v>
      </c>
      <c r="AW9" s="39">
        <v>6</v>
      </c>
      <c r="AX9" s="52">
        <v>1</v>
      </c>
      <c r="AY9" s="97">
        <v>18</v>
      </c>
      <c r="AZ9" s="95">
        <v>1</v>
      </c>
      <c r="BA9" s="18">
        <v>6</v>
      </c>
      <c r="BB9" s="138">
        <f>+AW9+AY9+BA9</f>
        <v>30</v>
      </c>
      <c r="BC9" s="95"/>
      <c r="BD9" s="39">
        <v>0</v>
      </c>
      <c r="BE9" s="52"/>
      <c r="BF9" s="97">
        <v>0</v>
      </c>
      <c r="BG9" s="95"/>
      <c r="BH9" s="18">
        <v>0</v>
      </c>
      <c r="BI9" s="138">
        <f>BD9+BF9+BH9</f>
        <v>0</v>
      </c>
    </row>
    <row r="10" spans="1:61" ht="20.25" customHeight="1">
      <c r="A10" s="5">
        <v>159</v>
      </c>
      <c r="B10" s="26" t="s">
        <v>240</v>
      </c>
      <c r="C10" s="26" t="s">
        <v>241</v>
      </c>
      <c r="D10" s="176">
        <f t="shared" si="0"/>
        <v>188</v>
      </c>
      <c r="E10" s="39">
        <f t="shared" si="1"/>
        <v>188</v>
      </c>
      <c r="F10" s="89"/>
      <c r="G10" s="90"/>
      <c r="H10" s="89"/>
      <c r="I10" s="90"/>
      <c r="J10" s="89"/>
      <c r="K10" s="90"/>
      <c r="L10" s="138"/>
      <c r="M10" s="109"/>
      <c r="N10" s="110"/>
      <c r="O10" s="46"/>
      <c r="P10" s="110"/>
      <c r="Q10" s="46"/>
      <c r="R10" s="110"/>
      <c r="S10" s="111"/>
      <c r="T10" s="95">
        <v>3</v>
      </c>
      <c r="U10" s="39">
        <v>40</v>
      </c>
      <c r="V10" s="52">
        <v>3</v>
      </c>
      <c r="W10" s="97">
        <v>40</v>
      </c>
      <c r="X10" s="95">
        <v>1</v>
      </c>
      <c r="Y10" s="39">
        <v>60</v>
      </c>
      <c r="Z10" s="138">
        <f>U10+W10+Y10</f>
        <v>140</v>
      </c>
      <c r="AA10" s="139"/>
      <c r="AB10" s="92"/>
      <c r="AC10" s="89"/>
      <c r="AD10" s="140"/>
      <c r="AE10" s="139"/>
      <c r="AF10" s="92"/>
      <c r="AG10" s="138"/>
      <c r="AH10" s="95">
        <v>1</v>
      </c>
      <c r="AI10" s="39">
        <v>48</v>
      </c>
      <c r="AJ10" s="89"/>
      <c r="AK10" s="140"/>
      <c r="AL10" s="139"/>
      <c r="AM10" s="90"/>
      <c r="AN10" s="138">
        <f t="shared" si="2"/>
        <v>48</v>
      </c>
      <c r="AO10" s="139"/>
      <c r="AP10" s="92"/>
      <c r="AQ10" s="89"/>
      <c r="AR10" s="140"/>
      <c r="AS10" s="139"/>
      <c r="AT10" s="90"/>
      <c r="AU10" s="138"/>
      <c r="AV10" s="139"/>
      <c r="AW10" s="92"/>
      <c r="AX10" s="89"/>
      <c r="AY10" s="140"/>
      <c r="AZ10" s="139"/>
      <c r="BA10" s="90"/>
      <c r="BB10" s="138"/>
      <c r="BC10" s="139"/>
      <c r="BD10" s="92"/>
      <c r="BE10" s="89"/>
      <c r="BF10" s="140"/>
      <c r="BG10" s="139"/>
      <c r="BH10" s="90"/>
      <c r="BI10" s="138"/>
    </row>
    <row r="11" spans="1:61" ht="20.25" customHeight="1">
      <c r="A11" s="5">
        <v>205</v>
      </c>
      <c r="B11" s="26" t="s">
        <v>200</v>
      </c>
      <c r="C11" s="26" t="s">
        <v>109</v>
      </c>
      <c r="D11" s="176">
        <f t="shared" si="0"/>
        <v>173</v>
      </c>
      <c r="E11" s="39">
        <f t="shared" si="1"/>
        <v>173</v>
      </c>
      <c r="F11" s="52">
        <v>1</v>
      </c>
      <c r="G11" s="18">
        <v>108</v>
      </c>
      <c r="H11" s="52">
        <v>4</v>
      </c>
      <c r="I11" s="18">
        <v>51</v>
      </c>
      <c r="J11" s="52">
        <v>6</v>
      </c>
      <c r="K11" s="18">
        <v>14</v>
      </c>
      <c r="L11" s="138">
        <f>G11+I11+K11</f>
        <v>173</v>
      </c>
      <c r="M11" s="109"/>
      <c r="N11" s="110"/>
      <c r="O11" s="46"/>
      <c r="P11" s="110"/>
      <c r="Q11" s="46"/>
      <c r="R11" s="110"/>
      <c r="S11" s="111"/>
      <c r="T11" s="139"/>
      <c r="U11" s="92"/>
      <c r="V11" s="89"/>
      <c r="W11" s="140"/>
      <c r="X11" s="139"/>
      <c r="Y11" s="92"/>
      <c r="Z11" s="138"/>
      <c r="AA11" s="139"/>
      <c r="AB11" s="92"/>
      <c r="AC11" s="89"/>
      <c r="AD11" s="140"/>
      <c r="AE11" s="139"/>
      <c r="AF11" s="92"/>
      <c r="AG11" s="138"/>
      <c r="AH11" s="139"/>
      <c r="AI11" s="92"/>
      <c r="AJ11" s="89"/>
      <c r="AK11" s="140"/>
      <c r="AL11" s="139"/>
      <c r="AM11" s="90"/>
      <c r="AN11" s="138"/>
      <c r="AO11" s="139"/>
      <c r="AP11" s="92"/>
      <c r="AQ11" s="89"/>
      <c r="AR11" s="140"/>
      <c r="AS11" s="139"/>
      <c r="AT11" s="90"/>
      <c r="AU11" s="138"/>
      <c r="AV11" s="139"/>
      <c r="AW11" s="92"/>
      <c r="AX11" s="89"/>
      <c r="AY11" s="140"/>
      <c r="AZ11" s="139"/>
      <c r="BA11" s="90"/>
      <c r="BB11" s="138"/>
      <c r="BC11" s="139"/>
      <c r="BD11" s="92"/>
      <c r="BE11" s="89"/>
      <c r="BF11" s="140"/>
      <c r="BG11" s="139"/>
      <c r="BH11" s="90"/>
      <c r="BI11" s="138"/>
    </row>
    <row r="12" spans="1:61" ht="20.25" customHeight="1">
      <c r="A12" s="5">
        <v>331</v>
      </c>
      <c r="B12" s="26" t="s">
        <v>337</v>
      </c>
      <c r="C12" s="26" t="s">
        <v>338</v>
      </c>
      <c r="D12" s="176">
        <f t="shared" si="0"/>
        <v>138.75</v>
      </c>
      <c r="E12" s="39">
        <f t="shared" si="1"/>
        <v>138.75</v>
      </c>
      <c r="F12" s="52"/>
      <c r="G12" s="18"/>
      <c r="H12" s="52"/>
      <c r="I12" s="18"/>
      <c r="J12" s="89"/>
      <c r="K12" s="90"/>
      <c r="L12" s="138"/>
      <c r="M12" s="109"/>
      <c r="N12" s="110"/>
      <c r="O12" s="46"/>
      <c r="P12" s="110"/>
      <c r="Q12" s="46"/>
      <c r="R12" s="110"/>
      <c r="S12" s="111"/>
      <c r="T12" s="139"/>
      <c r="U12" s="92"/>
      <c r="V12" s="89"/>
      <c r="W12" s="140"/>
      <c r="X12" s="139"/>
      <c r="Y12" s="92"/>
      <c r="Z12" s="138"/>
      <c r="AA12" s="139"/>
      <c r="AB12" s="92"/>
      <c r="AC12" s="52"/>
      <c r="AD12" s="97"/>
      <c r="AE12" s="95"/>
      <c r="AF12" s="39"/>
      <c r="AG12" s="138"/>
      <c r="AH12" s="139"/>
      <c r="AI12" s="92"/>
      <c r="AJ12" s="89"/>
      <c r="AK12" s="140"/>
      <c r="AL12" s="139"/>
      <c r="AM12" s="90"/>
      <c r="AN12" s="138"/>
      <c r="AO12" s="139"/>
      <c r="AP12" s="92"/>
      <c r="AQ12" s="89"/>
      <c r="AR12" s="140"/>
      <c r="AS12" s="139"/>
      <c r="AT12" s="90"/>
      <c r="AU12" s="138"/>
      <c r="AV12" s="139"/>
      <c r="AW12" s="92"/>
      <c r="AX12" s="89"/>
      <c r="AY12" s="140"/>
      <c r="AZ12" s="139"/>
      <c r="BA12" s="90"/>
      <c r="BB12" s="138"/>
      <c r="BC12" s="95">
        <v>4</v>
      </c>
      <c r="BD12" s="39">
        <v>41.25</v>
      </c>
      <c r="BE12" s="52">
        <v>4</v>
      </c>
      <c r="BF12" s="97">
        <v>37.5</v>
      </c>
      <c r="BG12" s="95">
        <v>1</v>
      </c>
      <c r="BH12" s="18">
        <v>60</v>
      </c>
      <c r="BI12" s="138">
        <f>BD12+BF12+BH12</f>
        <v>138.75</v>
      </c>
    </row>
    <row r="13" spans="1:61" ht="20.25" customHeight="1">
      <c r="A13" s="5">
        <v>173</v>
      </c>
      <c r="B13" s="26" t="s">
        <v>181</v>
      </c>
      <c r="C13" s="26" t="s">
        <v>182</v>
      </c>
      <c r="D13" s="176">
        <f t="shared" si="0"/>
        <v>110</v>
      </c>
      <c r="E13" s="39">
        <f t="shared" si="1"/>
        <v>110</v>
      </c>
      <c r="F13" s="52"/>
      <c r="G13" s="18">
        <v>0</v>
      </c>
      <c r="H13" s="52">
        <v>3</v>
      </c>
      <c r="I13" s="18">
        <v>68</v>
      </c>
      <c r="J13" s="52">
        <v>4</v>
      </c>
      <c r="K13" s="18">
        <v>42</v>
      </c>
      <c r="L13" s="138">
        <f>G13+I13+K13</f>
        <v>110</v>
      </c>
      <c r="M13" s="109"/>
      <c r="N13" s="110"/>
      <c r="O13" s="46"/>
      <c r="P13" s="110"/>
      <c r="Q13" s="46"/>
      <c r="R13" s="110"/>
      <c r="S13" s="111"/>
      <c r="T13" s="139"/>
      <c r="U13" s="92"/>
      <c r="V13" s="89"/>
      <c r="W13" s="140"/>
      <c r="X13" s="139"/>
      <c r="Y13" s="92"/>
      <c r="Z13" s="138"/>
      <c r="AA13" s="139"/>
      <c r="AB13" s="92"/>
      <c r="AC13" s="89"/>
      <c r="AD13" s="140"/>
      <c r="AE13" s="139"/>
      <c r="AF13" s="92"/>
      <c r="AG13" s="138"/>
      <c r="AH13" s="139"/>
      <c r="AI13" s="92"/>
      <c r="AJ13" s="89"/>
      <c r="AK13" s="140"/>
      <c r="AL13" s="139"/>
      <c r="AM13" s="90"/>
      <c r="AN13" s="138"/>
      <c r="AO13" s="139"/>
      <c r="AP13" s="92"/>
      <c r="AQ13" s="89"/>
      <c r="AR13" s="140"/>
      <c r="AS13" s="139"/>
      <c r="AT13" s="90"/>
      <c r="AU13" s="138"/>
      <c r="AV13" s="139"/>
      <c r="AW13" s="92"/>
      <c r="AX13" s="89"/>
      <c r="AY13" s="140"/>
      <c r="AZ13" s="139"/>
      <c r="BA13" s="90"/>
      <c r="BB13" s="138"/>
      <c r="BC13" s="139"/>
      <c r="BD13" s="92"/>
      <c r="BE13" s="89"/>
      <c r="BF13" s="140"/>
      <c r="BG13" s="139"/>
      <c r="BH13" s="90"/>
      <c r="BI13" s="138"/>
    </row>
    <row r="14" spans="1:61" ht="20.25" customHeight="1">
      <c r="A14" s="5">
        <v>210</v>
      </c>
      <c r="B14" s="26" t="s">
        <v>117</v>
      </c>
      <c r="C14" s="26" t="s">
        <v>118</v>
      </c>
      <c r="D14" s="176">
        <f t="shared" si="0"/>
        <v>95</v>
      </c>
      <c r="E14" s="39">
        <f t="shared" si="1"/>
        <v>95</v>
      </c>
      <c r="F14" s="52"/>
      <c r="G14" s="18">
        <v>0</v>
      </c>
      <c r="H14" s="52"/>
      <c r="I14" s="18">
        <v>0</v>
      </c>
      <c r="J14" s="52"/>
      <c r="K14" s="18">
        <v>0</v>
      </c>
      <c r="L14" s="138">
        <f>G14+I14+K14</f>
        <v>0</v>
      </c>
      <c r="M14" s="109"/>
      <c r="N14" s="110"/>
      <c r="O14" s="46"/>
      <c r="P14" s="110"/>
      <c r="Q14" s="46"/>
      <c r="R14" s="110"/>
      <c r="S14" s="111"/>
      <c r="T14" s="139"/>
      <c r="U14" s="92"/>
      <c r="V14" s="89"/>
      <c r="W14" s="140"/>
      <c r="X14" s="139"/>
      <c r="Y14" s="92"/>
      <c r="Z14" s="138"/>
      <c r="AA14" s="95">
        <v>2</v>
      </c>
      <c r="AB14" s="39">
        <v>40</v>
      </c>
      <c r="AC14" s="52">
        <v>2</v>
      </c>
      <c r="AD14" s="97">
        <v>55</v>
      </c>
      <c r="AE14" s="95"/>
      <c r="AF14" s="39">
        <v>0</v>
      </c>
      <c r="AG14" s="138">
        <f>AB14+AD14+AF14</f>
        <v>95</v>
      </c>
      <c r="AH14" s="139"/>
      <c r="AI14" s="92"/>
      <c r="AJ14" s="89"/>
      <c r="AK14" s="140"/>
      <c r="AL14" s="139"/>
      <c r="AM14" s="90"/>
      <c r="AN14" s="138"/>
      <c r="AO14" s="139"/>
      <c r="AP14" s="92"/>
      <c r="AQ14" s="89"/>
      <c r="AR14" s="140"/>
      <c r="AS14" s="139"/>
      <c r="AT14" s="90"/>
      <c r="AU14" s="138"/>
      <c r="AV14" s="139"/>
      <c r="AW14" s="92"/>
      <c r="AX14" s="89"/>
      <c r="AY14" s="140"/>
      <c r="AZ14" s="139"/>
      <c r="BA14" s="90"/>
      <c r="BB14" s="138"/>
      <c r="BC14" s="139"/>
      <c r="BD14" s="92"/>
      <c r="BE14" s="89"/>
      <c r="BF14" s="140"/>
      <c r="BG14" s="139"/>
      <c r="BH14" s="90"/>
      <c r="BI14" s="138"/>
    </row>
    <row r="15" spans="1:61" ht="20.25" customHeight="1">
      <c r="A15" s="5">
        <v>114</v>
      </c>
      <c r="B15" s="26" t="s">
        <v>191</v>
      </c>
      <c r="C15" s="26" t="s">
        <v>192</v>
      </c>
      <c r="D15" s="176">
        <f t="shared" si="0"/>
        <v>90</v>
      </c>
      <c r="E15" s="39">
        <f t="shared" si="1"/>
        <v>90</v>
      </c>
      <c r="F15" s="52">
        <v>2</v>
      </c>
      <c r="G15" s="18">
        <v>90</v>
      </c>
      <c r="H15" s="89"/>
      <c r="I15" s="90"/>
      <c r="J15" s="89"/>
      <c r="K15" s="90"/>
      <c r="L15" s="138">
        <f>G15+I15+K15</f>
        <v>90</v>
      </c>
      <c r="M15" s="109"/>
      <c r="N15" s="110"/>
      <c r="O15" s="46"/>
      <c r="P15" s="110"/>
      <c r="Q15" s="46"/>
      <c r="R15" s="110"/>
      <c r="S15" s="111"/>
      <c r="T15" s="139"/>
      <c r="U15" s="92"/>
      <c r="V15" s="89"/>
      <c r="W15" s="140"/>
      <c r="X15" s="139"/>
      <c r="Y15" s="92"/>
      <c r="Z15" s="138"/>
      <c r="AA15" s="139"/>
      <c r="AB15" s="92"/>
      <c r="AC15" s="89"/>
      <c r="AD15" s="140"/>
      <c r="AE15" s="139"/>
      <c r="AF15" s="92"/>
      <c r="AG15" s="138"/>
      <c r="AH15" s="139"/>
      <c r="AI15" s="92"/>
      <c r="AJ15" s="89"/>
      <c r="AK15" s="140"/>
      <c r="AL15" s="139"/>
      <c r="AM15" s="90"/>
      <c r="AN15" s="138"/>
      <c r="AO15" s="139"/>
      <c r="AP15" s="92"/>
      <c r="AQ15" s="89"/>
      <c r="AR15" s="140"/>
      <c r="AS15" s="139"/>
      <c r="AT15" s="90"/>
      <c r="AU15" s="138"/>
      <c r="AV15" s="139"/>
      <c r="AW15" s="92"/>
      <c r="AX15" s="89"/>
      <c r="AY15" s="140"/>
      <c r="AZ15" s="139"/>
      <c r="BA15" s="90"/>
      <c r="BB15" s="138"/>
      <c r="BC15" s="139"/>
      <c r="BD15" s="92"/>
      <c r="BE15" s="89"/>
      <c r="BF15" s="140"/>
      <c r="BG15" s="139"/>
      <c r="BH15" s="90"/>
      <c r="BI15" s="138"/>
    </row>
    <row r="16" spans="1:61" ht="20.25" customHeight="1">
      <c r="A16" s="5">
        <v>142</v>
      </c>
      <c r="B16" s="26" t="s">
        <v>195</v>
      </c>
      <c r="C16" s="26" t="s">
        <v>196</v>
      </c>
      <c r="D16" s="176">
        <f t="shared" si="0"/>
        <v>88.5</v>
      </c>
      <c r="E16" s="39">
        <f t="shared" si="1"/>
        <v>88.5</v>
      </c>
      <c r="F16" s="52"/>
      <c r="G16" s="18">
        <v>0</v>
      </c>
      <c r="H16" s="52"/>
      <c r="I16" s="18">
        <v>0</v>
      </c>
      <c r="J16" s="52"/>
      <c r="K16" s="18">
        <v>0</v>
      </c>
      <c r="L16" s="138">
        <f>G16+I16+K16</f>
        <v>0</v>
      </c>
      <c r="M16" s="109"/>
      <c r="N16" s="110"/>
      <c r="O16" s="46"/>
      <c r="P16" s="110"/>
      <c r="Q16" s="46"/>
      <c r="R16" s="110"/>
      <c r="S16" s="111"/>
      <c r="T16" s="139"/>
      <c r="U16" s="92"/>
      <c r="V16" s="89"/>
      <c r="W16" s="140"/>
      <c r="X16" s="139"/>
      <c r="Y16" s="92"/>
      <c r="Z16" s="138"/>
      <c r="AA16" s="95">
        <v>5</v>
      </c>
      <c r="AB16" s="39">
        <v>16</v>
      </c>
      <c r="AC16" s="52"/>
      <c r="AD16" s="97">
        <v>0</v>
      </c>
      <c r="AE16" s="95"/>
      <c r="AF16" s="39">
        <v>0</v>
      </c>
      <c r="AG16" s="138">
        <f>AB16+AD16+AF16</f>
        <v>16</v>
      </c>
      <c r="AH16" s="139"/>
      <c r="AI16" s="92"/>
      <c r="AJ16" s="89"/>
      <c r="AK16" s="140"/>
      <c r="AL16" s="139"/>
      <c r="AM16" s="90"/>
      <c r="AN16" s="138"/>
      <c r="AO16" s="139"/>
      <c r="AP16" s="92"/>
      <c r="AQ16" s="89"/>
      <c r="AR16" s="140"/>
      <c r="AS16" s="139"/>
      <c r="AT16" s="90"/>
      <c r="AU16" s="138"/>
      <c r="AV16" s="139"/>
      <c r="AW16" s="92"/>
      <c r="AX16" s="89"/>
      <c r="AY16" s="140"/>
      <c r="AZ16" s="139"/>
      <c r="BA16" s="90"/>
      <c r="BB16" s="138"/>
      <c r="BC16" s="95"/>
      <c r="BD16" s="39">
        <v>0</v>
      </c>
      <c r="BE16" s="52">
        <v>2</v>
      </c>
      <c r="BF16" s="97">
        <v>62.5</v>
      </c>
      <c r="BG16" s="95">
        <v>6</v>
      </c>
      <c r="BH16" s="18">
        <v>10</v>
      </c>
      <c r="BI16" s="138">
        <f>BD16+BF16+BH16</f>
        <v>72.5</v>
      </c>
    </row>
    <row r="17" spans="1:61" ht="20.25" customHeight="1">
      <c r="A17" s="5">
        <v>109</v>
      </c>
      <c r="B17" s="26" t="s">
        <v>207</v>
      </c>
      <c r="C17" s="26" t="s">
        <v>194</v>
      </c>
      <c r="D17" s="176">
        <f t="shared" si="0"/>
        <v>84</v>
      </c>
      <c r="E17" s="39">
        <f t="shared" si="1"/>
        <v>84</v>
      </c>
      <c r="F17" s="89"/>
      <c r="G17" s="90"/>
      <c r="H17" s="89"/>
      <c r="I17" s="90"/>
      <c r="J17" s="52">
        <v>1</v>
      </c>
      <c r="K17" s="18">
        <v>84</v>
      </c>
      <c r="L17" s="138">
        <f>G17+I17+K17</f>
        <v>84</v>
      </c>
      <c r="M17" s="109"/>
      <c r="N17" s="110"/>
      <c r="O17" s="46"/>
      <c r="P17" s="110"/>
      <c r="Q17" s="46"/>
      <c r="R17" s="110"/>
      <c r="S17" s="111"/>
      <c r="T17" s="139"/>
      <c r="U17" s="92"/>
      <c r="V17" s="89"/>
      <c r="W17" s="140"/>
      <c r="X17" s="139"/>
      <c r="Y17" s="92"/>
      <c r="Z17" s="138"/>
      <c r="AA17" s="139"/>
      <c r="AB17" s="92"/>
      <c r="AC17" s="89"/>
      <c r="AD17" s="140"/>
      <c r="AE17" s="139"/>
      <c r="AF17" s="92"/>
      <c r="AG17" s="138"/>
      <c r="AH17" s="139"/>
      <c r="AI17" s="92"/>
      <c r="AJ17" s="89"/>
      <c r="AK17" s="140"/>
      <c r="AL17" s="139"/>
      <c r="AM17" s="90"/>
      <c r="AN17" s="138"/>
      <c r="AO17" s="139"/>
      <c r="AP17" s="92"/>
      <c r="AQ17" s="89"/>
      <c r="AR17" s="140"/>
      <c r="AS17" s="139"/>
      <c r="AT17" s="90"/>
      <c r="AU17" s="138"/>
      <c r="AV17" s="139"/>
      <c r="AW17" s="92"/>
      <c r="AX17" s="89"/>
      <c r="AY17" s="140"/>
      <c r="AZ17" s="139"/>
      <c r="BA17" s="90"/>
      <c r="BB17" s="138"/>
      <c r="BC17" s="139"/>
      <c r="BD17" s="92"/>
      <c r="BE17" s="89"/>
      <c r="BF17" s="140"/>
      <c r="BG17" s="139"/>
      <c r="BH17" s="90"/>
      <c r="BI17" s="138"/>
    </row>
    <row r="18" spans="1:61" ht="20.25" customHeight="1">
      <c r="A18" s="5">
        <v>234</v>
      </c>
      <c r="B18" s="26" t="s">
        <v>242</v>
      </c>
      <c r="C18" s="26" t="s">
        <v>243</v>
      </c>
      <c r="D18" s="176">
        <f t="shared" si="0"/>
        <v>80</v>
      </c>
      <c r="E18" s="39">
        <f t="shared" si="1"/>
        <v>80</v>
      </c>
      <c r="F18" s="89"/>
      <c r="G18" s="90"/>
      <c r="H18" s="89"/>
      <c r="I18" s="90"/>
      <c r="J18" s="89"/>
      <c r="K18" s="90"/>
      <c r="L18" s="138"/>
      <c r="M18" s="109"/>
      <c r="N18" s="110"/>
      <c r="O18" s="46"/>
      <c r="P18" s="110"/>
      <c r="Q18" s="46"/>
      <c r="R18" s="110"/>
      <c r="S18" s="111"/>
      <c r="T18" s="95">
        <v>1</v>
      </c>
      <c r="U18" s="39">
        <v>60</v>
      </c>
      <c r="V18" s="52">
        <v>5</v>
      </c>
      <c r="W18" s="97">
        <v>20</v>
      </c>
      <c r="X18" s="95"/>
      <c r="Y18" s="39">
        <v>0</v>
      </c>
      <c r="Z18" s="138">
        <f>U18+W18+Y18</f>
        <v>80</v>
      </c>
      <c r="AA18" s="139"/>
      <c r="AB18" s="92"/>
      <c r="AC18" s="89"/>
      <c r="AD18" s="140"/>
      <c r="AE18" s="139"/>
      <c r="AF18" s="92"/>
      <c r="AG18" s="138"/>
      <c r="AH18" s="139"/>
      <c r="AI18" s="92"/>
      <c r="AJ18" s="89"/>
      <c r="AK18" s="140"/>
      <c r="AL18" s="139"/>
      <c r="AM18" s="90"/>
      <c r="AN18" s="138"/>
      <c r="AO18" s="139"/>
      <c r="AP18" s="92"/>
      <c r="AQ18" s="89"/>
      <c r="AR18" s="140"/>
      <c r="AS18" s="139"/>
      <c r="AT18" s="90"/>
      <c r="AU18" s="138"/>
      <c r="AV18" s="139"/>
      <c r="AW18" s="92"/>
      <c r="AX18" s="89"/>
      <c r="AY18" s="140"/>
      <c r="AZ18" s="139"/>
      <c r="BA18" s="90"/>
      <c r="BB18" s="138"/>
      <c r="BC18" s="139"/>
      <c r="BD18" s="92"/>
      <c r="BE18" s="89"/>
      <c r="BF18" s="140"/>
      <c r="BG18" s="139"/>
      <c r="BH18" s="90"/>
      <c r="BI18" s="138"/>
    </row>
    <row r="19" spans="1:61" ht="20.25" customHeight="1">
      <c r="A19" s="5">
        <v>110</v>
      </c>
      <c r="B19" s="26" t="s">
        <v>189</v>
      </c>
      <c r="C19" s="26" t="s">
        <v>190</v>
      </c>
      <c r="D19" s="176">
        <f t="shared" si="0"/>
        <v>73</v>
      </c>
      <c r="E19" s="39">
        <f t="shared" si="1"/>
        <v>73</v>
      </c>
      <c r="F19" s="52"/>
      <c r="G19" s="18">
        <v>0</v>
      </c>
      <c r="H19" s="52">
        <v>5</v>
      </c>
      <c r="I19" s="18">
        <v>34</v>
      </c>
      <c r="J19" s="52"/>
      <c r="K19" s="18">
        <v>0</v>
      </c>
      <c r="L19" s="138">
        <f>G19+I19+K19</f>
        <v>34</v>
      </c>
      <c r="M19" s="109"/>
      <c r="N19" s="110"/>
      <c r="O19" s="46"/>
      <c r="P19" s="110"/>
      <c r="Q19" s="46"/>
      <c r="R19" s="110"/>
      <c r="S19" s="111"/>
      <c r="T19" s="139"/>
      <c r="U19" s="92"/>
      <c r="V19" s="89"/>
      <c r="W19" s="140"/>
      <c r="X19" s="139"/>
      <c r="Y19" s="92"/>
      <c r="Z19" s="138"/>
      <c r="AA19" s="139"/>
      <c r="AB19" s="92"/>
      <c r="AC19" s="89"/>
      <c r="AD19" s="140"/>
      <c r="AE19" s="139"/>
      <c r="AF19" s="92"/>
      <c r="AG19" s="138"/>
      <c r="AH19" s="139"/>
      <c r="AI19" s="92"/>
      <c r="AJ19" s="89"/>
      <c r="AK19" s="140"/>
      <c r="AL19" s="139"/>
      <c r="AM19" s="90"/>
      <c r="AN19" s="138"/>
      <c r="AO19" s="95"/>
      <c r="AP19" s="39">
        <v>0</v>
      </c>
      <c r="AQ19" s="52">
        <v>4</v>
      </c>
      <c r="AR19" s="97">
        <v>15</v>
      </c>
      <c r="AS19" s="95">
        <v>1</v>
      </c>
      <c r="AT19" s="18">
        <v>24</v>
      </c>
      <c r="AU19" s="138">
        <f>AP19+AR19+AT19</f>
        <v>39</v>
      </c>
      <c r="AV19" s="139"/>
      <c r="AW19" s="92"/>
      <c r="AX19" s="89"/>
      <c r="AY19" s="140"/>
      <c r="AZ19" s="139"/>
      <c r="BA19" s="90"/>
      <c r="BB19" s="138"/>
      <c r="BC19" s="139"/>
      <c r="BD19" s="92"/>
      <c r="BE19" s="89"/>
      <c r="BF19" s="140"/>
      <c r="BG19" s="139"/>
      <c r="BH19" s="90"/>
      <c r="BI19" s="138"/>
    </row>
    <row r="20" spans="1:61" ht="20.25" customHeight="1">
      <c r="A20" s="5">
        <v>113</v>
      </c>
      <c r="B20" s="26" t="s">
        <v>206</v>
      </c>
      <c r="C20" s="26" t="s">
        <v>192</v>
      </c>
      <c r="D20" s="176">
        <f t="shared" si="0"/>
        <v>70</v>
      </c>
      <c r="E20" s="39">
        <f t="shared" si="1"/>
        <v>70</v>
      </c>
      <c r="F20" s="89"/>
      <c r="G20" s="90"/>
      <c r="H20" s="52"/>
      <c r="I20" s="18">
        <v>0</v>
      </c>
      <c r="J20" s="52">
        <v>2</v>
      </c>
      <c r="K20" s="18">
        <v>70</v>
      </c>
      <c r="L20" s="138">
        <f>G20+I20+K20</f>
        <v>70</v>
      </c>
      <c r="M20" s="109"/>
      <c r="N20" s="110"/>
      <c r="O20" s="46"/>
      <c r="P20" s="110"/>
      <c r="Q20" s="46"/>
      <c r="R20" s="110"/>
      <c r="S20" s="111"/>
      <c r="T20" s="139"/>
      <c r="U20" s="92"/>
      <c r="V20" s="89"/>
      <c r="W20" s="140"/>
      <c r="X20" s="139"/>
      <c r="Y20" s="92"/>
      <c r="Z20" s="138"/>
      <c r="AA20" s="139"/>
      <c r="AB20" s="92"/>
      <c r="AC20" s="89"/>
      <c r="AD20" s="140"/>
      <c r="AE20" s="139"/>
      <c r="AF20" s="92"/>
      <c r="AG20" s="138"/>
      <c r="AH20" s="139"/>
      <c r="AI20" s="92"/>
      <c r="AJ20" s="89"/>
      <c r="AK20" s="140"/>
      <c r="AL20" s="139"/>
      <c r="AM20" s="90"/>
      <c r="AN20" s="138"/>
      <c r="AO20" s="139"/>
      <c r="AP20" s="92"/>
      <c r="AQ20" s="89"/>
      <c r="AR20" s="140"/>
      <c r="AS20" s="139"/>
      <c r="AT20" s="90"/>
      <c r="AU20" s="138"/>
      <c r="AV20" s="139"/>
      <c r="AW20" s="92"/>
      <c r="AX20" s="89"/>
      <c r="AY20" s="140"/>
      <c r="AZ20" s="139"/>
      <c r="BA20" s="90"/>
      <c r="BB20" s="138"/>
      <c r="BC20" s="139"/>
      <c r="BD20" s="92"/>
      <c r="BE20" s="89"/>
      <c r="BF20" s="140"/>
      <c r="BG20" s="139"/>
      <c r="BH20" s="90"/>
      <c r="BI20" s="138"/>
    </row>
    <row r="21" spans="1:61" ht="20.25" customHeight="1">
      <c r="A21" s="5">
        <v>294</v>
      </c>
      <c r="B21" s="26" t="s">
        <v>253</v>
      </c>
      <c r="C21" s="26" t="s">
        <v>254</v>
      </c>
      <c r="D21" s="176">
        <f t="shared" si="0"/>
        <v>69</v>
      </c>
      <c r="E21" s="39">
        <f t="shared" si="1"/>
        <v>69</v>
      </c>
      <c r="F21" s="89"/>
      <c r="G21" s="90"/>
      <c r="H21" s="89"/>
      <c r="I21" s="90"/>
      <c r="J21" s="89"/>
      <c r="K21" s="90"/>
      <c r="L21" s="138"/>
      <c r="M21" s="109"/>
      <c r="N21" s="110"/>
      <c r="O21" s="46"/>
      <c r="P21" s="110"/>
      <c r="Q21" s="46"/>
      <c r="R21" s="110"/>
      <c r="S21" s="111"/>
      <c r="T21" s="139"/>
      <c r="U21" s="92"/>
      <c r="V21" s="89"/>
      <c r="W21" s="140"/>
      <c r="X21" s="139"/>
      <c r="Y21" s="92"/>
      <c r="Z21" s="138"/>
      <c r="AA21" s="139"/>
      <c r="AB21" s="92"/>
      <c r="AC21" s="52">
        <v>5</v>
      </c>
      <c r="AD21" s="97">
        <v>22</v>
      </c>
      <c r="AE21" s="95"/>
      <c r="AF21" s="39">
        <v>0</v>
      </c>
      <c r="AG21" s="138">
        <f>AB21+AD21+AF21</f>
        <v>22</v>
      </c>
      <c r="AH21" s="95"/>
      <c r="AI21" s="39">
        <v>0</v>
      </c>
      <c r="AJ21" s="52"/>
      <c r="AK21" s="97">
        <v>0</v>
      </c>
      <c r="AL21" s="139"/>
      <c r="AM21" s="90"/>
      <c r="AN21" s="138">
        <f>+AI21+AK21+AM21</f>
        <v>0</v>
      </c>
      <c r="AO21" s="95">
        <v>4</v>
      </c>
      <c r="AP21" s="39">
        <v>15</v>
      </c>
      <c r="AQ21" s="52">
        <v>3</v>
      </c>
      <c r="AR21" s="97">
        <v>20</v>
      </c>
      <c r="AS21" s="95">
        <v>4</v>
      </c>
      <c r="AT21" s="18">
        <v>12</v>
      </c>
      <c r="AU21" s="138">
        <f>AP21+AR21+AT21</f>
        <v>47</v>
      </c>
      <c r="AV21" s="139"/>
      <c r="AW21" s="92"/>
      <c r="AX21" s="89"/>
      <c r="AY21" s="140"/>
      <c r="AZ21" s="139"/>
      <c r="BA21" s="90"/>
      <c r="BB21" s="138"/>
      <c r="BC21" s="95"/>
      <c r="BD21" s="39">
        <v>0</v>
      </c>
      <c r="BE21" s="52"/>
      <c r="BF21" s="97">
        <v>0</v>
      </c>
      <c r="BG21" s="139"/>
      <c r="BH21" s="90"/>
      <c r="BI21" s="138">
        <f>BD21+BF21+BH21</f>
        <v>0</v>
      </c>
    </row>
    <row r="22" spans="1:61" ht="20.25" customHeight="1">
      <c r="A22" s="5">
        <v>232</v>
      </c>
      <c r="B22" s="26" t="s">
        <v>42</v>
      </c>
      <c r="C22" s="26" t="s">
        <v>172</v>
      </c>
      <c r="D22" s="176">
        <f t="shared" si="0"/>
        <v>60</v>
      </c>
      <c r="E22" s="39">
        <f t="shared" si="1"/>
        <v>60</v>
      </c>
      <c r="F22" s="89"/>
      <c r="G22" s="90"/>
      <c r="H22" s="89"/>
      <c r="I22" s="90"/>
      <c r="J22" s="89"/>
      <c r="K22" s="90"/>
      <c r="L22" s="138"/>
      <c r="M22" s="109"/>
      <c r="N22" s="110"/>
      <c r="O22" s="46"/>
      <c r="P22" s="110"/>
      <c r="Q22" s="46"/>
      <c r="R22" s="110"/>
      <c r="S22" s="111"/>
      <c r="T22" s="95">
        <v>6</v>
      </c>
      <c r="U22" s="39">
        <v>10</v>
      </c>
      <c r="V22" s="52">
        <v>4</v>
      </c>
      <c r="W22" s="97">
        <v>30</v>
      </c>
      <c r="X22" s="95">
        <v>5</v>
      </c>
      <c r="Y22" s="39">
        <v>20</v>
      </c>
      <c r="Z22" s="138">
        <f>U22+W22+Y22</f>
        <v>60</v>
      </c>
      <c r="AA22" s="139"/>
      <c r="AB22" s="92"/>
      <c r="AC22" s="89"/>
      <c r="AD22" s="140"/>
      <c r="AE22" s="139"/>
      <c r="AF22" s="92"/>
      <c r="AG22" s="138"/>
      <c r="AH22" s="139"/>
      <c r="AI22" s="92"/>
      <c r="AJ22" s="89"/>
      <c r="AK22" s="140"/>
      <c r="AL22" s="139"/>
      <c r="AM22" s="90"/>
      <c r="AN22" s="138"/>
      <c r="AO22" s="139"/>
      <c r="AP22" s="92"/>
      <c r="AQ22" s="89"/>
      <c r="AR22" s="140"/>
      <c r="AS22" s="139"/>
      <c r="AT22" s="90"/>
      <c r="AU22" s="138"/>
      <c r="AV22" s="139"/>
      <c r="AW22" s="92"/>
      <c r="AX22" s="89"/>
      <c r="AY22" s="140"/>
      <c r="AZ22" s="139"/>
      <c r="BA22" s="90"/>
      <c r="BB22" s="138"/>
      <c r="BC22" s="139"/>
      <c r="BD22" s="92"/>
      <c r="BE22" s="89"/>
      <c r="BF22" s="140"/>
      <c r="BG22" s="139"/>
      <c r="BH22" s="90"/>
      <c r="BI22" s="138"/>
    </row>
    <row r="23" spans="1:61" ht="20.25" customHeight="1">
      <c r="A23" s="5">
        <v>206</v>
      </c>
      <c r="B23" s="26" t="s">
        <v>114</v>
      </c>
      <c r="C23" s="26" t="s">
        <v>119</v>
      </c>
      <c r="D23" s="176">
        <f t="shared" si="0"/>
        <v>55</v>
      </c>
      <c r="E23" s="39">
        <f t="shared" si="1"/>
        <v>55</v>
      </c>
      <c r="F23" s="89"/>
      <c r="G23" s="90"/>
      <c r="H23" s="52">
        <v>7</v>
      </c>
      <c r="I23" s="18">
        <v>0</v>
      </c>
      <c r="J23" s="52"/>
      <c r="K23" s="18">
        <v>0</v>
      </c>
      <c r="L23" s="138">
        <f>G23+I23+K23</f>
        <v>0</v>
      </c>
      <c r="M23" s="109"/>
      <c r="N23" s="110"/>
      <c r="O23" s="46"/>
      <c r="P23" s="110"/>
      <c r="Q23" s="46"/>
      <c r="R23" s="110"/>
      <c r="S23" s="111"/>
      <c r="T23" s="139"/>
      <c r="U23" s="92"/>
      <c r="V23" s="89"/>
      <c r="W23" s="140"/>
      <c r="X23" s="139"/>
      <c r="Y23" s="92"/>
      <c r="Z23" s="138"/>
      <c r="AA23" s="139"/>
      <c r="AB23" s="92"/>
      <c r="AC23" s="89"/>
      <c r="AD23" s="140"/>
      <c r="AE23" s="139"/>
      <c r="AF23" s="92"/>
      <c r="AG23" s="138"/>
      <c r="AH23" s="139"/>
      <c r="AI23" s="92"/>
      <c r="AJ23" s="89"/>
      <c r="AK23" s="140"/>
      <c r="AL23" s="139"/>
      <c r="AM23" s="90"/>
      <c r="AN23" s="138"/>
      <c r="AO23" s="95">
        <v>2</v>
      </c>
      <c r="AP23" s="39">
        <v>25</v>
      </c>
      <c r="AQ23" s="52">
        <v>5</v>
      </c>
      <c r="AR23" s="97">
        <v>10</v>
      </c>
      <c r="AS23" s="95">
        <v>2</v>
      </c>
      <c r="AT23" s="18">
        <v>20</v>
      </c>
      <c r="AU23" s="138">
        <f>AP23+AR23+AT23</f>
        <v>55</v>
      </c>
      <c r="AV23" s="139"/>
      <c r="AW23" s="92"/>
      <c r="AX23" s="89"/>
      <c r="AY23" s="140"/>
      <c r="AZ23" s="139"/>
      <c r="BA23" s="90"/>
      <c r="BB23" s="138"/>
      <c r="BC23" s="139"/>
      <c r="BD23" s="92"/>
      <c r="BE23" s="89"/>
      <c r="BF23" s="140"/>
      <c r="BG23" s="139"/>
      <c r="BH23" s="90"/>
      <c r="BI23" s="138"/>
    </row>
    <row r="24" spans="1:61" ht="20.25" customHeight="1">
      <c r="A24" s="5">
        <v>115</v>
      </c>
      <c r="B24" s="26" t="s">
        <v>120</v>
      </c>
      <c r="C24" s="26" t="s">
        <v>121</v>
      </c>
      <c r="D24" s="176">
        <f t="shared" si="0"/>
        <v>54</v>
      </c>
      <c r="E24" s="39">
        <f t="shared" si="1"/>
        <v>54</v>
      </c>
      <c r="F24" s="52">
        <v>4</v>
      </c>
      <c r="G24" s="18">
        <v>54</v>
      </c>
      <c r="H24" s="89"/>
      <c r="I24" s="90"/>
      <c r="J24" s="89"/>
      <c r="K24" s="90"/>
      <c r="L24" s="138">
        <f>G24+I24+K24</f>
        <v>54</v>
      </c>
      <c r="M24" s="109"/>
      <c r="N24" s="110"/>
      <c r="O24" s="46"/>
      <c r="P24" s="110"/>
      <c r="Q24" s="46"/>
      <c r="R24" s="110"/>
      <c r="S24" s="111"/>
      <c r="T24" s="139"/>
      <c r="U24" s="92"/>
      <c r="V24" s="89"/>
      <c r="W24" s="140"/>
      <c r="X24" s="139"/>
      <c r="Y24" s="92"/>
      <c r="Z24" s="138"/>
      <c r="AA24" s="139"/>
      <c r="AB24" s="92"/>
      <c r="AC24" s="89"/>
      <c r="AD24" s="140"/>
      <c r="AE24" s="139"/>
      <c r="AF24" s="92"/>
      <c r="AG24" s="138"/>
      <c r="AH24" s="139"/>
      <c r="AI24" s="92"/>
      <c r="AJ24" s="89"/>
      <c r="AK24" s="140"/>
      <c r="AL24" s="139"/>
      <c r="AM24" s="90"/>
      <c r="AN24" s="138"/>
      <c r="AO24" s="139"/>
      <c r="AP24" s="92"/>
      <c r="AQ24" s="89"/>
      <c r="AR24" s="140"/>
      <c r="AS24" s="139"/>
      <c r="AT24" s="90"/>
      <c r="AU24" s="138"/>
      <c r="AV24" s="139"/>
      <c r="AW24" s="92"/>
      <c r="AX24" s="89"/>
      <c r="AY24" s="140"/>
      <c r="AZ24" s="139"/>
      <c r="BA24" s="90"/>
      <c r="BB24" s="138"/>
      <c r="BC24" s="139"/>
      <c r="BD24" s="92"/>
      <c r="BE24" s="89"/>
      <c r="BF24" s="140"/>
      <c r="BG24" s="139"/>
      <c r="BH24" s="90"/>
      <c r="BI24" s="138"/>
    </row>
    <row r="25" spans="1:61" ht="20.25" customHeight="1">
      <c r="A25" s="5">
        <v>287</v>
      </c>
      <c r="B25" s="26" t="s">
        <v>312</v>
      </c>
      <c r="C25" s="26" t="s">
        <v>313</v>
      </c>
      <c r="D25" s="176">
        <f t="shared" si="0"/>
        <v>50</v>
      </c>
      <c r="E25" s="39">
        <f t="shared" si="1"/>
        <v>50</v>
      </c>
      <c r="F25" s="52"/>
      <c r="G25" s="18"/>
      <c r="H25" s="52"/>
      <c r="I25" s="18"/>
      <c r="J25" s="89"/>
      <c r="K25" s="90"/>
      <c r="L25" s="138"/>
      <c r="M25" s="109"/>
      <c r="N25" s="110"/>
      <c r="O25" s="46"/>
      <c r="P25" s="110"/>
      <c r="Q25" s="46"/>
      <c r="R25" s="110"/>
      <c r="S25" s="111"/>
      <c r="T25" s="139"/>
      <c r="U25" s="92"/>
      <c r="V25" s="89"/>
      <c r="W25" s="140"/>
      <c r="X25" s="139"/>
      <c r="Y25" s="92"/>
      <c r="Z25" s="138"/>
      <c r="AA25" s="139"/>
      <c r="AB25" s="92"/>
      <c r="AC25" s="89"/>
      <c r="AD25" s="140"/>
      <c r="AE25" s="139"/>
      <c r="AF25" s="92"/>
      <c r="AG25" s="138"/>
      <c r="AH25" s="139"/>
      <c r="AI25" s="92"/>
      <c r="AJ25" s="89"/>
      <c r="AK25" s="140"/>
      <c r="AL25" s="139"/>
      <c r="AM25" s="90"/>
      <c r="AN25" s="138"/>
      <c r="AO25" s="139"/>
      <c r="AP25" s="92"/>
      <c r="AQ25" s="89"/>
      <c r="AR25" s="140"/>
      <c r="AS25" s="139"/>
      <c r="AT25" s="90"/>
      <c r="AU25" s="138"/>
      <c r="AV25" s="139"/>
      <c r="AW25" s="92"/>
      <c r="AX25" s="89"/>
      <c r="AY25" s="140"/>
      <c r="AZ25" s="139"/>
      <c r="BA25" s="90"/>
      <c r="BB25" s="138"/>
      <c r="BC25" s="139"/>
      <c r="BD25" s="92"/>
      <c r="BE25" s="52"/>
      <c r="BF25" s="97">
        <v>0</v>
      </c>
      <c r="BG25" s="95">
        <v>2</v>
      </c>
      <c r="BH25" s="18">
        <v>50</v>
      </c>
      <c r="BI25" s="138">
        <f>BD25+BF25+BH25</f>
        <v>50</v>
      </c>
    </row>
    <row r="26" spans="1:61" ht="20.25" customHeight="1">
      <c r="A26" s="5">
        <v>132</v>
      </c>
      <c r="B26" s="26" t="s">
        <v>295</v>
      </c>
      <c r="C26" s="26" t="s">
        <v>81</v>
      </c>
      <c r="D26" s="176">
        <f t="shared" si="0"/>
        <v>45</v>
      </c>
      <c r="E26" s="39">
        <f t="shared" si="1"/>
        <v>45</v>
      </c>
      <c r="F26" s="89"/>
      <c r="G26" s="90"/>
      <c r="H26" s="89"/>
      <c r="I26" s="90"/>
      <c r="J26" s="89"/>
      <c r="K26" s="90"/>
      <c r="L26" s="138"/>
      <c r="M26" s="109"/>
      <c r="N26" s="110"/>
      <c r="O26" s="46"/>
      <c r="P26" s="110"/>
      <c r="Q26" s="46"/>
      <c r="R26" s="110"/>
      <c r="S26" s="111"/>
      <c r="T26" s="139"/>
      <c r="U26" s="92"/>
      <c r="V26" s="89"/>
      <c r="W26" s="140"/>
      <c r="X26" s="139"/>
      <c r="Y26" s="92"/>
      <c r="Z26" s="138"/>
      <c r="AA26" s="139"/>
      <c r="AB26" s="92"/>
      <c r="AC26" s="89"/>
      <c r="AD26" s="140"/>
      <c r="AE26" s="139"/>
      <c r="AF26" s="92"/>
      <c r="AG26" s="138"/>
      <c r="AH26" s="139"/>
      <c r="AI26" s="92"/>
      <c r="AJ26" s="89"/>
      <c r="AK26" s="140"/>
      <c r="AL26" s="139"/>
      <c r="AM26" s="90"/>
      <c r="AN26" s="138"/>
      <c r="AO26" s="95">
        <v>3</v>
      </c>
      <c r="AP26" s="39">
        <v>20</v>
      </c>
      <c r="AQ26" s="52">
        <v>2</v>
      </c>
      <c r="AR26" s="97">
        <v>25</v>
      </c>
      <c r="AS26" s="139"/>
      <c r="AT26" s="90"/>
      <c r="AU26" s="138">
        <f>AP26+AR26+AT26</f>
        <v>45</v>
      </c>
      <c r="AV26" s="139"/>
      <c r="AW26" s="92"/>
      <c r="AX26" s="89"/>
      <c r="AY26" s="140"/>
      <c r="AZ26" s="139"/>
      <c r="BA26" s="90"/>
      <c r="BB26" s="138"/>
      <c r="BC26" s="139"/>
      <c r="BD26" s="92"/>
      <c r="BE26" s="89"/>
      <c r="BF26" s="140"/>
      <c r="BG26" s="139"/>
      <c r="BH26" s="90"/>
      <c r="BI26" s="138"/>
    </row>
    <row r="27" spans="1:61" ht="20.25" customHeight="1">
      <c r="A27" s="5">
        <v>168</v>
      </c>
      <c r="B27" s="26" t="s">
        <v>72</v>
      </c>
      <c r="C27" s="26" t="s">
        <v>44</v>
      </c>
      <c r="D27" s="176">
        <f t="shared" si="0"/>
        <v>40</v>
      </c>
      <c r="E27" s="39">
        <f t="shared" si="1"/>
        <v>40</v>
      </c>
      <c r="F27" s="89"/>
      <c r="G27" s="90"/>
      <c r="H27" s="89"/>
      <c r="I27" s="90"/>
      <c r="J27" s="89"/>
      <c r="K27" s="90"/>
      <c r="L27" s="138"/>
      <c r="M27" s="109"/>
      <c r="N27" s="110"/>
      <c r="O27" s="46"/>
      <c r="P27" s="110"/>
      <c r="Q27" s="46"/>
      <c r="R27" s="110"/>
      <c r="S27" s="111"/>
      <c r="T27" s="95">
        <v>4</v>
      </c>
      <c r="U27" s="39">
        <v>30</v>
      </c>
      <c r="V27" s="52">
        <v>6</v>
      </c>
      <c r="W27" s="97">
        <v>10</v>
      </c>
      <c r="X27" s="95"/>
      <c r="Y27" s="39">
        <v>0</v>
      </c>
      <c r="Z27" s="138">
        <f>U27+W27+Y27</f>
        <v>40</v>
      </c>
      <c r="AA27" s="139"/>
      <c r="AB27" s="92"/>
      <c r="AC27" s="89"/>
      <c r="AD27" s="140"/>
      <c r="AE27" s="139"/>
      <c r="AF27" s="92"/>
      <c r="AG27" s="138"/>
      <c r="AH27" s="139"/>
      <c r="AI27" s="92"/>
      <c r="AJ27" s="89"/>
      <c r="AK27" s="140"/>
      <c r="AL27" s="139"/>
      <c r="AM27" s="90"/>
      <c r="AN27" s="138"/>
      <c r="AO27" s="139"/>
      <c r="AP27" s="92"/>
      <c r="AQ27" s="89"/>
      <c r="AR27" s="140"/>
      <c r="AS27" s="139"/>
      <c r="AT27" s="90"/>
      <c r="AU27" s="138"/>
      <c r="AV27" s="139"/>
      <c r="AW27" s="92"/>
      <c r="AX27" s="89"/>
      <c r="AY27" s="140"/>
      <c r="AZ27" s="139"/>
      <c r="BA27" s="90"/>
      <c r="BB27" s="138"/>
      <c r="BC27" s="139"/>
      <c r="BD27" s="92"/>
      <c r="BE27" s="89"/>
      <c r="BF27" s="140"/>
      <c r="BG27" s="139"/>
      <c r="BH27" s="90"/>
      <c r="BI27" s="138"/>
    </row>
    <row r="28" spans="1:61" ht="20.25" customHeight="1">
      <c r="A28" s="5">
        <v>111</v>
      </c>
      <c r="B28" s="26" t="s">
        <v>252</v>
      </c>
      <c r="C28" s="26" t="s">
        <v>216</v>
      </c>
      <c r="D28" s="176">
        <f t="shared" si="0"/>
        <v>36</v>
      </c>
      <c r="E28" s="39">
        <f t="shared" si="1"/>
        <v>36</v>
      </c>
      <c r="F28" s="89"/>
      <c r="G28" s="90"/>
      <c r="H28" s="89"/>
      <c r="I28" s="90"/>
      <c r="J28" s="89"/>
      <c r="K28" s="90"/>
      <c r="L28" s="138"/>
      <c r="M28" s="109"/>
      <c r="N28" s="110"/>
      <c r="O28" s="46"/>
      <c r="P28" s="110"/>
      <c r="Q28" s="46"/>
      <c r="R28" s="110"/>
      <c r="S28" s="111"/>
      <c r="T28" s="139"/>
      <c r="U28" s="92"/>
      <c r="V28" s="89"/>
      <c r="W28" s="140"/>
      <c r="X28" s="139"/>
      <c r="Y28" s="92"/>
      <c r="Z28" s="138"/>
      <c r="AA28" s="139"/>
      <c r="AB28" s="92"/>
      <c r="AC28" s="89"/>
      <c r="AD28" s="140"/>
      <c r="AE28" s="95">
        <v>4</v>
      </c>
      <c r="AF28" s="39">
        <v>36</v>
      </c>
      <c r="AG28" s="138">
        <f>AB28+AD28+AF28</f>
        <v>36</v>
      </c>
      <c r="AH28" s="139"/>
      <c r="AI28" s="92"/>
      <c r="AJ28" s="89"/>
      <c r="AK28" s="140"/>
      <c r="AL28" s="139"/>
      <c r="AM28" s="90"/>
      <c r="AN28" s="138"/>
      <c r="AO28" s="139"/>
      <c r="AP28" s="92"/>
      <c r="AQ28" s="89"/>
      <c r="AR28" s="140"/>
      <c r="AS28" s="139"/>
      <c r="AT28" s="90"/>
      <c r="AU28" s="138"/>
      <c r="AV28" s="139"/>
      <c r="AW28" s="92"/>
      <c r="AX28" s="89"/>
      <c r="AY28" s="140"/>
      <c r="AZ28" s="139"/>
      <c r="BA28" s="90"/>
      <c r="BB28" s="138"/>
      <c r="BC28" s="139"/>
      <c r="BD28" s="92"/>
      <c r="BE28" s="89"/>
      <c r="BF28" s="140"/>
      <c r="BG28" s="139"/>
      <c r="BH28" s="90"/>
      <c r="BI28" s="138"/>
    </row>
    <row r="29" spans="1:61" ht="20.25" customHeight="1">
      <c r="A29" s="5">
        <v>243</v>
      </c>
      <c r="B29" s="26" t="s">
        <v>185</v>
      </c>
      <c r="C29" s="26" t="s">
        <v>186</v>
      </c>
      <c r="D29" s="176">
        <f t="shared" si="0"/>
        <v>36</v>
      </c>
      <c r="E29" s="39">
        <f t="shared" si="1"/>
        <v>36</v>
      </c>
      <c r="F29" s="52">
        <v>5</v>
      </c>
      <c r="G29" s="18">
        <v>36</v>
      </c>
      <c r="H29" s="52"/>
      <c r="I29" s="18">
        <v>0</v>
      </c>
      <c r="J29" s="52">
        <v>8</v>
      </c>
      <c r="K29" s="18">
        <v>0</v>
      </c>
      <c r="L29" s="138">
        <f>G29+I29+K29</f>
        <v>36</v>
      </c>
      <c r="M29" s="109"/>
      <c r="N29" s="110"/>
      <c r="O29" s="46"/>
      <c r="P29" s="110"/>
      <c r="Q29" s="46"/>
      <c r="R29" s="110"/>
      <c r="S29" s="111"/>
      <c r="T29" s="139"/>
      <c r="U29" s="92"/>
      <c r="V29" s="89"/>
      <c r="W29" s="140"/>
      <c r="X29" s="139"/>
      <c r="Y29" s="92"/>
      <c r="Z29" s="138"/>
      <c r="AA29" s="139"/>
      <c r="AB29" s="92"/>
      <c r="AC29" s="52"/>
      <c r="AD29" s="97">
        <v>0</v>
      </c>
      <c r="AE29" s="95"/>
      <c r="AF29" s="39">
        <v>0</v>
      </c>
      <c r="AG29" s="138">
        <f>AB29+AD29+AF29</f>
        <v>0</v>
      </c>
      <c r="AH29" s="139"/>
      <c r="AI29" s="92"/>
      <c r="AJ29" s="89"/>
      <c r="AK29" s="140"/>
      <c r="AL29" s="139"/>
      <c r="AM29" s="90"/>
      <c r="AN29" s="138"/>
      <c r="AO29" s="139"/>
      <c r="AP29" s="92"/>
      <c r="AQ29" s="89"/>
      <c r="AR29" s="140"/>
      <c r="AS29" s="139"/>
      <c r="AT29" s="90"/>
      <c r="AU29" s="138"/>
      <c r="AV29" s="139"/>
      <c r="AW29" s="92"/>
      <c r="AX29" s="89"/>
      <c r="AY29" s="140"/>
      <c r="AZ29" s="139"/>
      <c r="BA29" s="90"/>
      <c r="BB29" s="138"/>
      <c r="BC29" s="139"/>
      <c r="BD29" s="92"/>
      <c r="BE29" s="89"/>
      <c r="BF29" s="140"/>
      <c r="BG29" s="139"/>
      <c r="BH29" s="90"/>
      <c r="BI29" s="138"/>
    </row>
    <row r="30" spans="1:61" ht="20.25" customHeight="1">
      <c r="A30" s="5">
        <v>237</v>
      </c>
      <c r="B30" s="26" t="s">
        <v>97</v>
      </c>
      <c r="C30" s="26" t="s">
        <v>98</v>
      </c>
      <c r="D30" s="176">
        <f t="shared" si="0"/>
        <v>30</v>
      </c>
      <c r="E30" s="39">
        <f t="shared" si="1"/>
        <v>30</v>
      </c>
      <c r="F30" s="89"/>
      <c r="G30" s="90"/>
      <c r="H30" s="89"/>
      <c r="I30" s="90"/>
      <c r="J30" s="89"/>
      <c r="K30" s="90"/>
      <c r="L30" s="138"/>
      <c r="M30" s="109"/>
      <c r="N30" s="110"/>
      <c r="O30" s="46"/>
      <c r="P30" s="110"/>
      <c r="Q30" s="46"/>
      <c r="R30" s="110"/>
      <c r="S30" s="111"/>
      <c r="T30" s="95"/>
      <c r="U30" s="39">
        <v>0</v>
      </c>
      <c r="V30" s="52"/>
      <c r="W30" s="97">
        <v>0</v>
      </c>
      <c r="X30" s="95">
        <v>4</v>
      </c>
      <c r="Y30" s="39">
        <v>30</v>
      </c>
      <c r="Z30" s="138">
        <f>U30+W30+Y30</f>
        <v>30</v>
      </c>
      <c r="AA30" s="95"/>
      <c r="AB30" s="39">
        <v>0</v>
      </c>
      <c r="AC30" s="52"/>
      <c r="AD30" s="97">
        <v>0</v>
      </c>
      <c r="AE30" s="95"/>
      <c r="AF30" s="39">
        <v>0</v>
      </c>
      <c r="AG30" s="138">
        <f>AB30+AD30+AF30</f>
        <v>0</v>
      </c>
      <c r="AH30" s="139"/>
      <c r="AI30" s="92"/>
      <c r="AJ30" s="89"/>
      <c r="AK30" s="140"/>
      <c r="AL30" s="139"/>
      <c r="AM30" s="90"/>
      <c r="AN30" s="138"/>
      <c r="AO30" s="139"/>
      <c r="AP30" s="92"/>
      <c r="AQ30" s="89"/>
      <c r="AR30" s="140"/>
      <c r="AS30" s="139"/>
      <c r="AT30" s="90"/>
      <c r="AU30" s="138"/>
      <c r="AV30" s="139"/>
      <c r="AW30" s="92"/>
      <c r="AX30" s="89"/>
      <c r="AY30" s="140"/>
      <c r="AZ30" s="139"/>
      <c r="BA30" s="90"/>
      <c r="BB30" s="138"/>
      <c r="BC30" s="139"/>
      <c r="BD30" s="92"/>
      <c r="BE30" s="89"/>
      <c r="BF30" s="140"/>
      <c r="BG30" s="139"/>
      <c r="BH30" s="90"/>
      <c r="BI30" s="138"/>
    </row>
    <row r="31" spans="1:61" ht="20.25" customHeight="1">
      <c r="A31" s="5">
        <v>120</v>
      </c>
      <c r="B31" s="26" t="s">
        <v>29</v>
      </c>
      <c r="C31" s="26" t="s">
        <v>30</v>
      </c>
      <c r="D31" s="176">
        <f t="shared" si="0"/>
        <v>28</v>
      </c>
      <c r="E31" s="39">
        <f t="shared" si="1"/>
        <v>28</v>
      </c>
      <c r="F31" s="52"/>
      <c r="G31" s="18">
        <v>0</v>
      </c>
      <c r="H31" s="52"/>
      <c r="I31" s="18">
        <v>0</v>
      </c>
      <c r="J31" s="52">
        <v>5</v>
      </c>
      <c r="K31" s="18">
        <v>28</v>
      </c>
      <c r="L31" s="138">
        <f>G31+I31+K31</f>
        <v>28</v>
      </c>
      <c r="M31" s="109"/>
      <c r="N31" s="110"/>
      <c r="O31" s="46"/>
      <c r="P31" s="110"/>
      <c r="Q31" s="46"/>
      <c r="R31" s="110"/>
      <c r="S31" s="111"/>
      <c r="T31" s="139"/>
      <c r="U31" s="92"/>
      <c r="V31" s="89"/>
      <c r="W31" s="140"/>
      <c r="X31" s="139"/>
      <c r="Y31" s="92"/>
      <c r="Z31" s="138"/>
      <c r="AA31" s="139"/>
      <c r="AB31" s="92"/>
      <c r="AC31" s="89"/>
      <c r="AD31" s="140"/>
      <c r="AE31" s="139"/>
      <c r="AF31" s="92"/>
      <c r="AG31" s="138"/>
      <c r="AH31" s="139"/>
      <c r="AI31" s="92"/>
      <c r="AJ31" s="89"/>
      <c r="AK31" s="140"/>
      <c r="AL31" s="139"/>
      <c r="AM31" s="90"/>
      <c r="AN31" s="138"/>
      <c r="AO31" s="139"/>
      <c r="AP31" s="92"/>
      <c r="AQ31" s="89"/>
      <c r="AR31" s="140"/>
      <c r="AS31" s="139"/>
      <c r="AT31" s="90"/>
      <c r="AU31" s="138"/>
      <c r="AV31" s="139"/>
      <c r="AW31" s="92"/>
      <c r="AX31" s="89"/>
      <c r="AY31" s="140"/>
      <c r="AZ31" s="139"/>
      <c r="BA31" s="90"/>
      <c r="BB31" s="138"/>
      <c r="BC31" s="139"/>
      <c r="BD31" s="92"/>
      <c r="BE31" s="89"/>
      <c r="BF31" s="140"/>
      <c r="BG31" s="139"/>
      <c r="BH31" s="90"/>
      <c r="BI31" s="138"/>
    </row>
    <row r="32" spans="1:61" ht="20.25" customHeight="1">
      <c r="A32" s="5">
        <v>332</v>
      </c>
      <c r="B32" s="26" t="s">
        <v>341</v>
      </c>
      <c r="C32" s="26" t="s">
        <v>282</v>
      </c>
      <c r="D32" s="176">
        <f t="shared" si="0"/>
        <v>27.5</v>
      </c>
      <c r="E32" s="39">
        <f t="shared" si="1"/>
        <v>27.5</v>
      </c>
      <c r="F32" s="52"/>
      <c r="G32" s="18"/>
      <c r="H32" s="52"/>
      <c r="I32" s="18"/>
      <c r="J32" s="89"/>
      <c r="K32" s="90"/>
      <c r="L32" s="138"/>
      <c r="M32" s="109"/>
      <c r="N32" s="110"/>
      <c r="O32" s="46"/>
      <c r="P32" s="110"/>
      <c r="Q32" s="46"/>
      <c r="R32" s="110"/>
      <c r="S32" s="111"/>
      <c r="T32" s="139"/>
      <c r="U32" s="92"/>
      <c r="V32" s="89"/>
      <c r="W32" s="140"/>
      <c r="X32" s="139"/>
      <c r="Y32" s="92"/>
      <c r="Z32" s="138"/>
      <c r="AA32" s="139"/>
      <c r="AB32" s="92"/>
      <c r="AC32" s="89"/>
      <c r="AD32" s="140"/>
      <c r="AE32" s="139"/>
      <c r="AF32" s="92"/>
      <c r="AG32" s="138"/>
      <c r="AH32" s="139"/>
      <c r="AI32" s="92"/>
      <c r="AJ32" s="89"/>
      <c r="AK32" s="140"/>
      <c r="AL32" s="139"/>
      <c r="AM32" s="90"/>
      <c r="AN32" s="138"/>
      <c r="AO32" s="139"/>
      <c r="AP32" s="92"/>
      <c r="AQ32" s="89"/>
      <c r="AR32" s="140"/>
      <c r="AS32" s="139"/>
      <c r="AT32" s="90"/>
      <c r="AU32" s="138"/>
      <c r="AV32" s="139"/>
      <c r="AW32" s="92"/>
      <c r="AX32" s="89"/>
      <c r="AY32" s="140"/>
      <c r="AZ32" s="139"/>
      <c r="BA32" s="90"/>
      <c r="BB32" s="138"/>
      <c r="BC32" s="95">
        <v>5</v>
      </c>
      <c r="BD32" s="39">
        <v>27.5</v>
      </c>
      <c r="BE32" s="52"/>
      <c r="BF32" s="97">
        <v>0</v>
      </c>
      <c r="BG32" s="95"/>
      <c r="BH32" s="18">
        <v>0</v>
      </c>
      <c r="BI32" s="138">
        <f>BD32+BF32+BH32</f>
        <v>27.5</v>
      </c>
    </row>
    <row r="33" spans="1:61" ht="20.25" customHeight="1">
      <c r="A33" s="5">
        <v>259</v>
      </c>
      <c r="B33" s="26" t="s">
        <v>204</v>
      </c>
      <c r="C33" s="26" t="s">
        <v>205</v>
      </c>
      <c r="D33" s="176">
        <f t="shared" si="0"/>
        <v>17</v>
      </c>
      <c r="E33" s="39">
        <f t="shared" si="1"/>
        <v>17</v>
      </c>
      <c r="F33" s="52"/>
      <c r="G33" s="18">
        <v>0</v>
      </c>
      <c r="H33" s="52">
        <v>6</v>
      </c>
      <c r="I33" s="18">
        <v>17</v>
      </c>
      <c r="J33" s="89"/>
      <c r="K33" s="90"/>
      <c r="L33" s="138">
        <f>G33+I33+K33</f>
        <v>17</v>
      </c>
      <c r="M33" s="109"/>
      <c r="N33" s="110"/>
      <c r="O33" s="46"/>
      <c r="P33" s="110"/>
      <c r="Q33" s="46"/>
      <c r="R33" s="110"/>
      <c r="S33" s="111"/>
      <c r="T33" s="139"/>
      <c r="U33" s="92"/>
      <c r="V33" s="89"/>
      <c r="W33" s="140"/>
      <c r="X33" s="139"/>
      <c r="Y33" s="92"/>
      <c r="Z33" s="138"/>
      <c r="AA33" s="139"/>
      <c r="AB33" s="92"/>
      <c r="AC33" s="52"/>
      <c r="AD33" s="97">
        <v>0</v>
      </c>
      <c r="AE33" s="95"/>
      <c r="AF33" s="39">
        <v>0</v>
      </c>
      <c r="AG33" s="138">
        <f>AB33+AD33+AF33</f>
        <v>0</v>
      </c>
      <c r="AH33" s="139"/>
      <c r="AI33" s="92"/>
      <c r="AJ33" s="89"/>
      <c r="AK33" s="140"/>
      <c r="AL33" s="139"/>
      <c r="AM33" s="90"/>
      <c r="AN33" s="138"/>
      <c r="AO33" s="139"/>
      <c r="AP33" s="92"/>
      <c r="AQ33" s="89"/>
      <c r="AR33" s="140"/>
      <c r="AS33" s="139"/>
      <c r="AT33" s="90"/>
      <c r="AU33" s="138"/>
      <c r="AV33" s="139"/>
      <c r="AW33" s="92"/>
      <c r="AX33" s="89"/>
      <c r="AY33" s="140"/>
      <c r="AZ33" s="139"/>
      <c r="BA33" s="90"/>
      <c r="BB33" s="138"/>
      <c r="BC33" s="139"/>
      <c r="BD33" s="92"/>
      <c r="BE33" s="89"/>
      <c r="BF33" s="140"/>
      <c r="BG33" s="139"/>
      <c r="BH33" s="90"/>
      <c r="BI33" s="138"/>
    </row>
    <row r="34" spans="1:61" ht="20.25" customHeight="1">
      <c r="A34" s="99">
        <v>208</v>
      </c>
      <c r="B34" s="100" t="s">
        <v>70</v>
      </c>
      <c r="C34" s="100" t="s">
        <v>71</v>
      </c>
      <c r="D34" s="177">
        <f t="shared" si="0"/>
        <v>15</v>
      </c>
      <c r="E34" s="39">
        <f t="shared" si="1"/>
        <v>15</v>
      </c>
      <c r="F34" s="126"/>
      <c r="G34" s="127"/>
      <c r="H34" s="126"/>
      <c r="I34" s="127"/>
      <c r="J34" s="126"/>
      <c r="K34" s="127"/>
      <c r="L34" s="144"/>
      <c r="M34" s="107"/>
      <c r="N34" s="108"/>
      <c r="O34" s="106"/>
      <c r="P34" s="108"/>
      <c r="Q34" s="106"/>
      <c r="R34" s="108"/>
      <c r="S34" s="115"/>
      <c r="T34" s="141"/>
      <c r="U34" s="142"/>
      <c r="V34" s="126"/>
      <c r="W34" s="143"/>
      <c r="X34" s="141"/>
      <c r="Y34" s="142"/>
      <c r="Z34" s="144"/>
      <c r="AA34" s="141"/>
      <c r="AB34" s="142"/>
      <c r="AC34" s="126"/>
      <c r="AD34" s="143"/>
      <c r="AE34" s="141"/>
      <c r="AF34" s="142"/>
      <c r="AG34" s="144"/>
      <c r="AH34" s="141"/>
      <c r="AI34" s="142"/>
      <c r="AJ34" s="126"/>
      <c r="AK34" s="143"/>
      <c r="AL34" s="141"/>
      <c r="AM34" s="127"/>
      <c r="AN34" s="138"/>
      <c r="AO34" s="141"/>
      <c r="AP34" s="142"/>
      <c r="AQ34" s="126"/>
      <c r="AR34" s="143"/>
      <c r="AS34" s="141"/>
      <c r="AT34" s="127"/>
      <c r="AU34" s="138"/>
      <c r="AV34" s="141"/>
      <c r="AW34" s="142"/>
      <c r="AX34" s="102">
        <v>2</v>
      </c>
      <c r="AY34" s="105">
        <v>15</v>
      </c>
      <c r="AZ34" s="141"/>
      <c r="BA34" s="127"/>
      <c r="BB34" s="138">
        <f>+AW34+AY34+BA34</f>
        <v>15</v>
      </c>
      <c r="BC34" s="141"/>
      <c r="BD34" s="142"/>
      <c r="BE34" s="126"/>
      <c r="BF34" s="143"/>
      <c r="BG34" s="141"/>
      <c r="BH34" s="127"/>
      <c r="BI34" s="138"/>
    </row>
    <row r="35" spans="1:61" ht="20.25" customHeight="1">
      <c r="A35" s="99">
        <v>342</v>
      </c>
      <c r="B35" s="100" t="s">
        <v>314</v>
      </c>
      <c r="C35" s="100" t="s">
        <v>315</v>
      </c>
      <c r="D35" s="177">
        <f t="shared" si="0"/>
        <v>12.5</v>
      </c>
      <c r="E35" s="39">
        <f t="shared" si="1"/>
        <v>12.5</v>
      </c>
      <c r="F35" s="102"/>
      <c r="G35" s="103"/>
      <c r="H35" s="102"/>
      <c r="I35" s="103"/>
      <c r="J35" s="126"/>
      <c r="K35" s="127"/>
      <c r="L35" s="144"/>
      <c r="M35" s="107"/>
      <c r="N35" s="108"/>
      <c r="O35" s="106"/>
      <c r="P35" s="108"/>
      <c r="Q35" s="106"/>
      <c r="R35" s="108"/>
      <c r="S35" s="115"/>
      <c r="T35" s="141"/>
      <c r="U35" s="142"/>
      <c r="V35" s="126"/>
      <c r="W35" s="143"/>
      <c r="X35" s="141"/>
      <c r="Y35" s="142"/>
      <c r="Z35" s="144"/>
      <c r="AA35" s="141"/>
      <c r="AB35" s="142"/>
      <c r="AC35" s="126"/>
      <c r="AD35" s="143"/>
      <c r="AE35" s="141"/>
      <c r="AF35" s="142"/>
      <c r="AG35" s="144"/>
      <c r="AH35" s="141"/>
      <c r="AI35" s="142"/>
      <c r="AJ35" s="126"/>
      <c r="AK35" s="143"/>
      <c r="AL35" s="141"/>
      <c r="AM35" s="127"/>
      <c r="AN35" s="144"/>
      <c r="AO35" s="141"/>
      <c r="AP35" s="142"/>
      <c r="AQ35" s="126"/>
      <c r="AR35" s="143"/>
      <c r="AS35" s="141"/>
      <c r="AT35" s="127"/>
      <c r="AU35" s="138"/>
      <c r="AV35" s="141"/>
      <c r="AW35" s="142"/>
      <c r="AX35" s="126"/>
      <c r="AY35" s="143"/>
      <c r="AZ35" s="141"/>
      <c r="BA35" s="127"/>
      <c r="BB35" s="138"/>
      <c r="BC35" s="104"/>
      <c r="BD35" s="101">
        <v>0</v>
      </c>
      <c r="BE35" s="102">
        <v>6</v>
      </c>
      <c r="BF35" s="105">
        <v>12.5</v>
      </c>
      <c r="BG35" s="141"/>
      <c r="BH35" s="127"/>
      <c r="BI35" s="138">
        <f>BD35+BF35+BH35</f>
        <v>12.5</v>
      </c>
    </row>
    <row r="36" spans="1:61" ht="20.25" customHeight="1">
      <c r="A36" s="99">
        <v>203</v>
      </c>
      <c r="B36" s="100" t="s">
        <v>114</v>
      </c>
      <c r="C36" s="100" t="s">
        <v>167</v>
      </c>
      <c r="D36" s="177">
        <f t="shared" si="0"/>
        <v>12</v>
      </c>
      <c r="E36" s="39">
        <f t="shared" si="1"/>
        <v>12</v>
      </c>
      <c r="F36" s="126"/>
      <c r="G36" s="127"/>
      <c r="H36" s="126"/>
      <c r="I36" s="127"/>
      <c r="J36" s="126"/>
      <c r="K36" s="127"/>
      <c r="L36" s="144"/>
      <c r="M36" s="107"/>
      <c r="N36" s="108"/>
      <c r="O36" s="106"/>
      <c r="P36" s="108"/>
      <c r="Q36" s="106"/>
      <c r="R36" s="108"/>
      <c r="S36" s="115"/>
      <c r="T36" s="141"/>
      <c r="U36" s="142"/>
      <c r="V36" s="126"/>
      <c r="W36" s="143"/>
      <c r="X36" s="141"/>
      <c r="Y36" s="142"/>
      <c r="Z36" s="144"/>
      <c r="AA36" s="141"/>
      <c r="AB36" s="142"/>
      <c r="AC36" s="126"/>
      <c r="AD36" s="143"/>
      <c r="AE36" s="141"/>
      <c r="AF36" s="142"/>
      <c r="AG36" s="144"/>
      <c r="AH36" s="141"/>
      <c r="AI36" s="142"/>
      <c r="AJ36" s="126"/>
      <c r="AK36" s="143"/>
      <c r="AL36" s="141"/>
      <c r="AM36" s="127"/>
      <c r="AN36" s="144"/>
      <c r="AO36" s="141"/>
      <c r="AP36" s="142"/>
      <c r="AQ36" s="126"/>
      <c r="AR36" s="143"/>
      <c r="AS36" s="141"/>
      <c r="AT36" s="127"/>
      <c r="AU36" s="138"/>
      <c r="AV36" s="141"/>
      <c r="AW36" s="142"/>
      <c r="AX36" s="102">
        <v>3</v>
      </c>
      <c r="AY36" s="105">
        <v>12</v>
      </c>
      <c r="AZ36" s="141"/>
      <c r="BA36" s="127"/>
      <c r="BB36" s="138">
        <f>+AW36+AY36+BA36</f>
        <v>12</v>
      </c>
      <c r="BC36" s="141"/>
      <c r="BD36" s="142"/>
      <c r="BE36" s="126"/>
      <c r="BF36" s="143"/>
      <c r="BG36" s="141"/>
      <c r="BH36" s="127"/>
      <c r="BI36" s="138"/>
    </row>
    <row r="37" spans="1:61" ht="20.25" customHeight="1">
      <c r="A37" s="99">
        <v>107</v>
      </c>
      <c r="B37" s="100" t="s">
        <v>187</v>
      </c>
      <c r="C37" s="100" t="s">
        <v>188</v>
      </c>
      <c r="D37" s="177">
        <f t="shared" si="0"/>
        <v>0</v>
      </c>
      <c r="E37" s="39">
        <f t="shared" si="1"/>
        <v>0</v>
      </c>
      <c r="F37" s="102"/>
      <c r="G37" s="103">
        <v>0</v>
      </c>
      <c r="H37" s="102"/>
      <c r="I37" s="103">
        <v>0</v>
      </c>
      <c r="J37" s="126"/>
      <c r="K37" s="127"/>
      <c r="L37" s="144">
        <f>G37+I37+K37</f>
        <v>0</v>
      </c>
      <c r="M37" s="107"/>
      <c r="N37" s="108"/>
      <c r="O37" s="106"/>
      <c r="P37" s="108"/>
      <c r="Q37" s="106"/>
      <c r="R37" s="108"/>
      <c r="S37" s="115"/>
      <c r="T37" s="141"/>
      <c r="U37" s="142"/>
      <c r="V37" s="126"/>
      <c r="W37" s="143"/>
      <c r="X37" s="141"/>
      <c r="Y37" s="142"/>
      <c r="Z37" s="144"/>
      <c r="AA37" s="141"/>
      <c r="AB37" s="142"/>
      <c r="AC37" s="126"/>
      <c r="AD37" s="143"/>
      <c r="AE37" s="141"/>
      <c r="AF37" s="142"/>
      <c r="AG37" s="144"/>
      <c r="AH37" s="141"/>
      <c r="AI37" s="142"/>
      <c r="AJ37" s="126"/>
      <c r="AK37" s="143"/>
      <c r="AL37" s="141"/>
      <c r="AM37" s="127"/>
      <c r="AN37" s="144"/>
      <c r="AO37" s="141"/>
      <c r="AP37" s="142"/>
      <c r="AQ37" s="126"/>
      <c r="AR37" s="143"/>
      <c r="AS37" s="141"/>
      <c r="AT37" s="127"/>
      <c r="AU37" s="138"/>
      <c r="AV37" s="141"/>
      <c r="AW37" s="142"/>
      <c r="AX37" s="126"/>
      <c r="AY37" s="143"/>
      <c r="AZ37" s="141"/>
      <c r="BA37" s="127"/>
      <c r="BB37" s="138"/>
      <c r="BC37" s="141"/>
      <c r="BD37" s="142"/>
      <c r="BE37" s="126"/>
      <c r="BF37" s="143"/>
      <c r="BG37" s="141"/>
      <c r="BH37" s="127"/>
      <c r="BI37" s="138"/>
    </row>
    <row r="38" spans="1:61" ht="20.25" customHeight="1">
      <c r="A38" s="99">
        <v>119</v>
      </c>
      <c r="B38" s="100" t="s">
        <v>193</v>
      </c>
      <c r="C38" s="100" t="s">
        <v>194</v>
      </c>
      <c r="D38" s="177">
        <f t="shared" si="0"/>
        <v>0</v>
      </c>
      <c r="E38" s="39">
        <f t="shared" si="1"/>
        <v>0</v>
      </c>
      <c r="F38" s="102">
        <v>8</v>
      </c>
      <c r="G38" s="103">
        <v>0</v>
      </c>
      <c r="H38" s="102">
        <v>8</v>
      </c>
      <c r="I38" s="103">
        <v>0</v>
      </c>
      <c r="J38" s="126"/>
      <c r="K38" s="127"/>
      <c r="L38" s="144">
        <f>G38+I38+K38</f>
        <v>0</v>
      </c>
      <c r="M38" s="107"/>
      <c r="N38" s="108"/>
      <c r="O38" s="106"/>
      <c r="P38" s="108"/>
      <c r="Q38" s="106"/>
      <c r="R38" s="108"/>
      <c r="S38" s="115"/>
      <c r="T38" s="141"/>
      <c r="U38" s="142"/>
      <c r="V38" s="126"/>
      <c r="W38" s="143"/>
      <c r="X38" s="141"/>
      <c r="Y38" s="142"/>
      <c r="Z38" s="144"/>
      <c r="AA38" s="141"/>
      <c r="AB38" s="142"/>
      <c r="AC38" s="126"/>
      <c r="AD38" s="143"/>
      <c r="AE38" s="141"/>
      <c r="AF38" s="142"/>
      <c r="AG38" s="144"/>
      <c r="AH38" s="141"/>
      <c r="AI38" s="142"/>
      <c r="AJ38" s="126"/>
      <c r="AK38" s="143"/>
      <c r="AL38" s="141"/>
      <c r="AM38" s="127"/>
      <c r="AN38" s="144"/>
      <c r="AO38" s="141"/>
      <c r="AP38" s="142"/>
      <c r="AQ38" s="126"/>
      <c r="AR38" s="143"/>
      <c r="AS38" s="141"/>
      <c r="AT38" s="127"/>
      <c r="AU38" s="138"/>
      <c r="AV38" s="141"/>
      <c r="AW38" s="142"/>
      <c r="AX38" s="126"/>
      <c r="AY38" s="143"/>
      <c r="AZ38" s="141"/>
      <c r="BA38" s="127"/>
      <c r="BB38" s="138"/>
      <c r="BC38" s="141"/>
      <c r="BD38" s="142"/>
      <c r="BE38" s="126"/>
      <c r="BF38" s="143"/>
      <c r="BG38" s="141"/>
      <c r="BH38" s="127"/>
      <c r="BI38" s="138"/>
    </row>
    <row r="39" spans="1:61" ht="20.25" customHeight="1">
      <c r="A39" s="99">
        <v>187</v>
      </c>
      <c r="B39" s="100" t="s">
        <v>294</v>
      </c>
      <c r="C39" s="100" t="s">
        <v>184</v>
      </c>
      <c r="D39" s="177">
        <f t="shared" si="0"/>
        <v>0</v>
      </c>
      <c r="E39" s="39">
        <f t="shared" si="1"/>
        <v>0</v>
      </c>
      <c r="F39" s="102"/>
      <c r="G39" s="103">
        <v>0</v>
      </c>
      <c r="H39" s="102"/>
      <c r="I39" s="103">
        <v>0</v>
      </c>
      <c r="J39" s="126"/>
      <c r="K39" s="127"/>
      <c r="L39" s="144">
        <f>G39+I39+K39</f>
        <v>0</v>
      </c>
      <c r="M39" s="107"/>
      <c r="N39" s="108"/>
      <c r="O39" s="106"/>
      <c r="P39" s="108"/>
      <c r="Q39" s="106"/>
      <c r="R39" s="108"/>
      <c r="S39" s="115"/>
      <c r="T39" s="141"/>
      <c r="U39" s="142"/>
      <c r="V39" s="126"/>
      <c r="W39" s="143"/>
      <c r="X39" s="141"/>
      <c r="Y39" s="142"/>
      <c r="Z39" s="144"/>
      <c r="AA39" s="141"/>
      <c r="AB39" s="142"/>
      <c r="AC39" s="126"/>
      <c r="AD39" s="143"/>
      <c r="AE39" s="141"/>
      <c r="AF39" s="142"/>
      <c r="AG39" s="144"/>
      <c r="AH39" s="141"/>
      <c r="AI39" s="142"/>
      <c r="AJ39" s="126"/>
      <c r="AK39" s="143"/>
      <c r="AL39" s="141"/>
      <c r="AM39" s="127"/>
      <c r="AN39" s="144"/>
      <c r="AO39" s="141"/>
      <c r="AP39" s="142"/>
      <c r="AQ39" s="126"/>
      <c r="AR39" s="143"/>
      <c r="AS39" s="141"/>
      <c r="AT39" s="127"/>
      <c r="AU39" s="138"/>
      <c r="AV39" s="141"/>
      <c r="AW39" s="142"/>
      <c r="AX39" s="126"/>
      <c r="AY39" s="143"/>
      <c r="AZ39" s="141"/>
      <c r="BA39" s="127"/>
      <c r="BB39" s="138"/>
      <c r="BC39" s="141"/>
      <c r="BD39" s="142"/>
      <c r="BE39" s="126"/>
      <c r="BF39" s="143"/>
      <c r="BG39" s="141"/>
      <c r="BH39" s="127"/>
      <c r="BI39" s="138"/>
    </row>
    <row r="40" spans="1:61" ht="20.25" customHeight="1">
      <c r="A40" s="99">
        <v>252</v>
      </c>
      <c r="B40" s="100" t="s">
        <v>202</v>
      </c>
      <c r="C40" s="100" t="s">
        <v>203</v>
      </c>
      <c r="D40" s="177">
        <f t="shared" si="0"/>
        <v>0</v>
      </c>
      <c r="E40" s="39">
        <f t="shared" si="1"/>
        <v>0</v>
      </c>
      <c r="F40" s="126"/>
      <c r="G40" s="127"/>
      <c r="H40" s="126"/>
      <c r="I40" s="127"/>
      <c r="J40" s="126"/>
      <c r="K40" s="127"/>
      <c r="L40" s="144"/>
      <c r="M40" s="107"/>
      <c r="N40" s="108"/>
      <c r="O40" s="106"/>
      <c r="P40" s="108"/>
      <c r="Q40" s="106"/>
      <c r="R40" s="108"/>
      <c r="S40" s="115"/>
      <c r="T40" s="141"/>
      <c r="U40" s="142"/>
      <c r="V40" s="126"/>
      <c r="W40" s="143"/>
      <c r="X40" s="141"/>
      <c r="Y40" s="142"/>
      <c r="Z40" s="144"/>
      <c r="AA40" s="141"/>
      <c r="AB40" s="142"/>
      <c r="AC40" s="126"/>
      <c r="AD40" s="143"/>
      <c r="AE40" s="141"/>
      <c r="AF40" s="142"/>
      <c r="AG40" s="144"/>
      <c r="AH40" s="141"/>
      <c r="AI40" s="142"/>
      <c r="AJ40" s="126"/>
      <c r="AK40" s="143"/>
      <c r="AL40" s="141"/>
      <c r="AM40" s="127"/>
      <c r="AN40" s="144"/>
      <c r="AO40" s="141"/>
      <c r="AP40" s="142"/>
      <c r="AQ40" s="126"/>
      <c r="AR40" s="143"/>
      <c r="AS40" s="141"/>
      <c r="AT40" s="127"/>
      <c r="AU40" s="138"/>
      <c r="AV40" s="141"/>
      <c r="AW40" s="142"/>
      <c r="AX40" s="126"/>
      <c r="AY40" s="143"/>
      <c r="AZ40" s="141"/>
      <c r="BA40" s="127"/>
      <c r="BB40" s="138"/>
      <c r="BC40" s="141"/>
      <c r="BD40" s="142"/>
      <c r="BE40" s="126"/>
      <c r="BF40" s="143"/>
      <c r="BG40" s="141"/>
      <c r="BH40" s="127"/>
      <c r="BI40" s="138"/>
    </row>
    <row r="41" spans="1:61">
      <c r="F41" s="200"/>
      <c r="G41" s="200"/>
      <c r="H41" s="200"/>
      <c r="I41" s="200"/>
      <c r="AU41" s="167"/>
    </row>
    <row r="53" spans="5:5">
      <c r="E53" s="15"/>
    </row>
    <row r="54" spans="5:5">
      <c r="E54" s="15"/>
    </row>
  </sheetData>
  <sortState ref="A4:BI40">
    <sortCondition descending="1" ref="D4:D40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tabSelected="1" workbookViewId="0">
      <selection activeCell="C15" sqref="C15"/>
    </sheetView>
  </sheetViews>
  <sheetFormatPr baseColWidth="10" defaultColWidth="11.5" defaultRowHeight="14" x14ac:dyDescent="0"/>
  <cols>
    <col min="1" max="1" width="7" customWidth="1"/>
    <col min="2" max="2" width="18.83203125" bestFit="1" customWidth="1"/>
    <col min="3" max="3" width="26" bestFit="1" customWidth="1"/>
    <col min="6" max="12" width="4.83203125" customWidth="1"/>
    <col min="13" max="19" width="1.5" customWidth="1"/>
    <col min="20" max="61" width="4.83203125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8</v>
      </c>
      <c r="G3" s="249"/>
      <c r="H3" s="248">
        <v>6</v>
      </c>
      <c r="I3" s="249"/>
      <c r="J3" s="248">
        <v>7</v>
      </c>
      <c r="K3" s="249"/>
      <c r="L3" s="138"/>
      <c r="M3" s="245"/>
      <c r="N3" s="246"/>
      <c r="O3" s="246"/>
      <c r="P3" s="246"/>
      <c r="Q3" s="246"/>
      <c r="R3" s="246"/>
      <c r="S3" s="247"/>
      <c r="T3" s="233"/>
      <c r="U3" s="233"/>
      <c r="V3" s="234"/>
      <c r="W3" s="235"/>
      <c r="X3" s="233"/>
      <c r="Y3" s="233"/>
      <c r="Z3" s="138"/>
      <c r="AA3" s="233">
        <v>6</v>
      </c>
      <c r="AB3" s="233"/>
      <c r="AC3" s="234">
        <v>5</v>
      </c>
      <c r="AD3" s="235"/>
      <c r="AE3" s="233">
        <v>4</v>
      </c>
      <c r="AF3" s="233"/>
      <c r="AG3" s="138"/>
      <c r="AH3" s="233">
        <v>4</v>
      </c>
      <c r="AI3" s="233"/>
      <c r="AJ3" s="234">
        <v>4</v>
      </c>
      <c r="AK3" s="235"/>
      <c r="AL3" s="233">
        <v>4</v>
      </c>
      <c r="AM3" s="233"/>
      <c r="AN3" s="138"/>
      <c r="AO3" s="233"/>
      <c r="AP3" s="233"/>
      <c r="AQ3" s="234"/>
      <c r="AR3" s="235"/>
      <c r="AS3" s="233"/>
      <c r="AT3" s="233"/>
      <c r="AU3" s="138"/>
      <c r="AV3" s="233">
        <v>3</v>
      </c>
      <c r="AW3" s="233"/>
      <c r="AX3" s="234">
        <v>2</v>
      </c>
      <c r="AY3" s="235"/>
      <c r="AZ3" s="233">
        <v>2</v>
      </c>
      <c r="BA3" s="233"/>
      <c r="BB3" s="138"/>
      <c r="BC3" s="233">
        <v>5</v>
      </c>
      <c r="BD3" s="233"/>
      <c r="BE3" s="234">
        <v>4</v>
      </c>
      <c r="BF3" s="235"/>
      <c r="BG3" s="233">
        <v>4</v>
      </c>
      <c r="BH3" s="233"/>
      <c r="BI3" s="138"/>
    </row>
    <row r="4" spans="1:61" ht="20.25" customHeight="1">
      <c r="A4" s="5">
        <v>133</v>
      </c>
      <c r="B4" s="26" t="s">
        <v>212</v>
      </c>
      <c r="C4" s="26" t="s">
        <v>213</v>
      </c>
      <c r="D4" s="165">
        <f t="shared" ref="D4:D17" si="0">E4</f>
        <v>254</v>
      </c>
      <c r="E4" s="39">
        <f t="shared" ref="E4:E17" si="1">L4+S4+Z4+AG4+AN4+AU4+BI4+BB4</f>
        <v>254</v>
      </c>
      <c r="F4" s="52">
        <v>3</v>
      </c>
      <c r="G4" s="18">
        <v>32</v>
      </c>
      <c r="H4" s="52">
        <v>5</v>
      </c>
      <c r="I4" s="18">
        <v>12</v>
      </c>
      <c r="J4" s="52">
        <v>2</v>
      </c>
      <c r="K4" s="18">
        <v>35</v>
      </c>
      <c r="L4" s="138">
        <f>G4+I4+K4</f>
        <v>79</v>
      </c>
      <c r="M4" s="53"/>
      <c r="N4" s="54"/>
      <c r="O4" s="55"/>
      <c r="P4" s="54"/>
      <c r="Q4" s="55"/>
      <c r="R4" s="54"/>
      <c r="S4" s="56"/>
      <c r="T4" s="139"/>
      <c r="U4" s="92"/>
      <c r="V4" s="89"/>
      <c r="W4" s="140"/>
      <c r="X4" s="139"/>
      <c r="Y4" s="92"/>
      <c r="Z4" s="138"/>
      <c r="AA4" s="95">
        <v>1</v>
      </c>
      <c r="AB4" s="39">
        <v>36</v>
      </c>
      <c r="AC4" s="52">
        <v>1</v>
      </c>
      <c r="AD4" s="97">
        <v>30</v>
      </c>
      <c r="AE4" s="95">
        <v>1</v>
      </c>
      <c r="AF4" s="39">
        <v>24</v>
      </c>
      <c r="AG4" s="138">
        <f>AB4+AD4+AF4</f>
        <v>90</v>
      </c>
      <c r="AH4" s="139"/>
      <c r="AI4" s="92"/>
      <c r="AJ4" s="89"/>
      <c r="AK4" s="140"/>
      <c r="AL4" s="139"/>
      <c r="AM4" s="90"/>
      <c r="AN4" s="138"/>
      <c r="AO4" s="139"/>
      <c r="AP4" s="92"/>
      <c r="AQ4" s="89"/>
      <c r="AR4" s="140"/>
      <c r="AS4" s="139"/>
      <c r="AT4" s="90"/>
      <c r="AU4" s="138"/>
      <c r="AV4" s="139"/>
      <c r="AW4" s="92"/>
      <c r="AX4" s="89"/>
      <c r="AY4" s="140"/>
      <c r="AZ4" s="139"/>
      <c r="BA4" s="90"/>
      <c r="BB4" s="138"/>
      <c r="BC4" s="95">
        <v>3</v>
      </c>
      <c r="BD4" s="39">
        <v>25</v>
      </c>
      <c r="BE4" s="52">
        <v>1</v>
      </c>
      <c r="BF4" s="97">
        <v>30</v>
      </c>
      <c r="BG4" s="95">
        <v>1</v>
      </c>
      <c r="BH4" s="18">
        <v>30</v>
      </c>
      <c r="BI4" s="138">
        <f>BD4+BF4+BH4</f>
        <v>85</v>
      </c>
    </row>
    <row r="5" spans="1:61" ht="20.25" customHeight="1">
      <c r="A5" s="5">
        <v>112</v>
      </c>
      <c r="B5" s="26" t="s">
        <v>215</v>
      </c>
      <c r="C5" s="26" t="s">
        <v>216</v>
      </c>
      <c r="D5" s="165">
        <f t="shared" si="0"/>
        <v>208.75</v>
      </c>
      <c r="E5" s="39">
        <f t="shared" si="1"/>
        <v>208.75</v>
      </c>
      <c r="F5" s="52"/>
      <c r="G5" s="18">
        <v>0</v>
      </c>
      <c r="H5" s="52">
        <v>3</v>
      </c>
      <c r="I5" s="18">
        <v>24</v>
      </c>
      <c r="J5" s="52">
        <v>5</v>
      </c>
      <c r="K5" s="18">
        <v>14</v>
      </c>
      <c r="L5" s="138">
        <f>G5+I5+K5</f>
        <v>38</v>
      </c>
      <c r="M5" s="53"/>
      <c r="N5" s="54"/>
      <c r="O5" s="55"/>
      <c r="P5" s="54"/>
      <c r="Q5" s="55"/>
      <c r="R5" s="54"/>
      <c r="S5" s="56"/>
      <c r="T5" s="139"/>
      <c r="U5" s="92"/>
      <c r="V5" s="89"/>
      <c r="W5" s="140"/>
      <c r="X5" s="139"/>
      <c r="Y5" s="92"/>
      <c r="Z5" s="138"/>
      <c r="AA5" s="95">
        <v>2</v>
      </c>
      <c r="AB5" s="39">
        <v>30</v>
      </c>
      <c r="AC5" s="52">
        <v>4</v>
      </c>
      <c r="AD5" s="97">
        <v>15</v>
      </c>
      <c r="AE5" s="95">
        <v>4</v>
      </c>
      <c r="AF5" s="39">
        <v>12</v>
      </c>
      <c r="AG5" s="138">
        <f>AB5+AD5+AF5</f>
        <v>57</v>
      </c>
      <c r="AH5" s="95">
        <v>2</v>
      </c>
      <c r="AI5" s="39">
        <v>20</v>
      </c>
      <c r="AJ5" s="52">
        <v>1</v>
      </c>
      <c r="AK5" s="97">
        <v>24</v>
      </c>
      <c r="AL5" s="95">
        <v>3</v>
      </c>
      <c r="AM5" s="18">
        <v>16</v>
      </c>
      <c r="AN5" s="138">
        <f>+AI5+AK5+AM5</f>
        <v>60</v>
      </c>
      <c r="AO5" s="139"/>
      <c r="AP5" s="92"/>
      <c r="AQ5" s="89"/>
      <c r="AR5" s="140"/>
      <c r="AS5" s="139"/>
      <c r="AT5" s="90"/>
      <c r="AU5" s="138"/>
      <c r="AV5" s="139"/>
      <c r="AW5" s="92"/>
      <c r="AX5" s="89"/>
      <c r="AY5" s="140"/>
      <c r="AZ5" s="139"/>
      <c r="BA5" s="90"/>
      <c r="BB5" s="138"/>
      <c r="BC5" s="95">
        <v>4</v>
      </c>
      <c r="BD5" s="39">
        <v>18.75</v>
      </c>
      <c r="BE5" s="52">
        <v>4</v>
      </c>
      <c r="BF5" s="97">
        <v>15</v>
      </c>
      <c r="BG5" s="95">
        <v>3</v>
      </c>
      <c r="BH5" s="18">
        <v>20</v>
      </c>
      <c r="BI5" s="138">
        <f>BD5+BF5+BH5</f>
        <v>53.75</v>
      </c>
    </row>
    <row r="6" spans="1:61" ht="20.25" customHeight="1">
      <c r="A6" s="5">
        <v>233</v>
      </c>
      <c r="B6" s="26" t="s">
        <v>208</v>
      </c>
      <c r="C6" s="26" t="s">
        <v>209</v>
      </c>
      <c r="D6" s="165">
        <f t="shared" si="0"/>
        <v>196</v>
      </c>
      <c r="E6" s="39">
        <f t="shared" si="1"/>
        <v>196</v>
      </c>
      <c r="F6" s="52">
        <v>1</v>
      </c>
      <c r="G6" s="18">
        <v>48</v>
      </c>
      <c r="H6" s="52">
        <v>1</v>
      </c>
      <c r="I6" s="18">
        <v>36</v>
      </c>
      <c r="J6" s="52">
        <v>3</v>
      </c>
      <c r="K6" s="18">
        <v>28</v>
      </c>
      <c r="L6" s="138">
        <f>G6+I6+K6</f>
        <v>112</v>
      </c>
      <c r="M6" s="53"/>
      <c r="N6" s="54"/>
      <c r="O6" s="55"/>
      <c r="P6" s="54"/>
      <c r="Q6" s="55"/>
      <c r="R6" s="54"/>
      <c r="S6" s="56"/>
      <c r="T6" s="139"/>
      <c r="U6" s="92"/>
      <c r="V6" s="89"/>
      <c r="W6" s="140"/>
      <c r="X6" s="139"/>
      <c r="Y6" s="92"/>
      <c r="Z6" s="138"/>
      <c r="AA6" s="139"/>
      <c r="AB6" s="92"/>
      <c r="AC6" s="89"/>
      <c r="AD6" s="140"/>
      <c r="AE6" s="139"/>
      <c r="AF6" s="92"/>
      <c r="AG6" s="138"/>
      <c r="AH6" s="95">
        <v>1</v>
      </c>
      <c r="AI6" s="39">
        <v>24</v>
      </c>
      <c r="AJ6" s="52">
        <v>2</v>
      </c>
      <c r="AK6" s="97">
        <v>20</v>
      </c>
      <c r="AL6" s="95">
        <v>2</v>
      </c>
      <c r="AM6" s="18">
        <v>20</v>
      </c>
      <c r="AN6" s="138">
        <f>+AI6+AK6+AM6</f>
        <v>64</v>
      </c>
      <c r="AO6" s="139"/>
      <c r="AP6" s="92"/>
      <c r="AQ6" s="89"/>
      <c r="AR6" s="140"/>
      <c r="AS6" s="139"/>
      <c r="AT6" s="90"/>
      <c r="AU6" s="138"/>
      <c r="AV6" s="95"/>
      <c r="AW6" s="39">
        <v>0</v>
      </c>
      <c r="AX6" s="52">
        <v>2</v>
      </c>
      <c r="AY6" s="97">
        <v>10</v>
      </c>
      <c r="AZ6" s="95">
        <v>2</v>
      </c>
      <c r="BA6" s="18">
        <v>10</v>
      </c>
      <c r="BB6" s="138">
        <f>+AW6+AY6+BA6</f>
        <v>20</v>
      </c>
      <c r="BC6" s="139"/>
      <c r="BD6" s="92"/>
      <c r="BE6" s="89"/>
      <c r="BF6" s="140"/>
      <c r="BG6" s="139"/>
      <c r="BH6" s="90"/>
      <c r="BI6" s="138"/>
    </row>
    <row r="7" spans="1:61" ht="20.25" customHeight="1">
      <c r="A7" s="5">
        <v>159</v>
      </c>
      <c r="B7" s="26" t="s">
        <v>240</v>
      </c>
      <c r="C7" s="26" t="s">
        <v>241</v>
      </c>
      <c r="D7" s="165">
        <f t="shared" si="0"/>
        <v>158</v>
      </c>
      <c r="E7" s="39">
        <f t="shared" si="1"/>
        <v>158</v>
      </c>
      <c r="F7" s="89"/>
      <c r="G7" s="90"/>
      <c r="H7" s="89"/>
      <c r="I7" s="90"/>
      <c r="J7" s="89"/>
      <c r="K7" s="90"/>
      <c r="L7" s="138"/>
      <c r="M7" s="53"/>
      <c r="N7" s="54"/>
      <c r="O7" s="55"/>
      <c r="P7" s="54"/>
      <c r="Q7" s="55"/>
      <c r="R7" s="54"/>
      <c r="S7" s="56"/>
      <c r="T7" s="139"/>
      <c r="U7" s="92"/>
      <c r="V7" s="89"/>
      <c r="W7" s="140"/>
      <c r="X7" s="139"/>
      <c r="Y7" s="92"/>
      <c r="Z7" s="138"/>
      <c r="AA7" s="95">
        <v>3</v>
      </c>
      <c r="AB7" s="39">
        <v>24</v>
      </c>
      <c r="AC7" s="52">
        <v>3</v>
      </c>
      <c r="AD7" s="97">
        <v>20</v>
      </c>
      <c r="AE7" s="95">
        <v>2</v>
      </c>
      <c r="AF7" s="39">
        <v>20</v>
      </c>
      <c r="AG7" s="138">
        <f>AB7+AD7+AF7</f>
        <v>64</v>
      </c>
      <c r="AH7" s="95">
        <v>4</v>
      </c>
      <c r="AI7" s="39">
        <v>12</v>
      </c>
      <c r="AJ7" s="52">
        <v>3</v>
      </c>
      <c r="AK7" s="97">
        <v>16</v>
      </c>
      <c r="AL7" s="95">
        <v>1</v>
      </c>
      <c r="AM7" s="18">
        <v>24</v>
      </c>
      <c r="AN7" s="138">
        <f>+AI7+AK7+AM7</f>
        <v>52</v>
      </c>
      <c r="AO7" s="139"/>
      <c r="AP7" s="92"/>
      <c r="AQ7" s="89"/>
      <c r="AR7" s="140"/>
      <c r="AS7" s="139"/>
      <c r="AT7" s="90"/>
      <c r="AU7" s="138"/>
      <c r="AV7" s="95">
        <v>1</v>
      </c>
      <c r="AW7" s="39">
        <v>18</v>
      </c>
      <c r="AX7" s="52">
        <v>1</v>
      </c>
      <c r="AY7" s="97">
        <v>12</v>
      </c>
      <c r="AZ7" s="95">
        <v>1</v>
      </c>
      <c r="BA7" s="18">
        <v>12</v>
      </c>
      <c r="BB7" s="138">
        <f>+AW7+AY7+BA7</f>
        <v>42</v>
      </c>
      <c r="BC7" s="95"/>
      <c r="BD7" s="39">
        <v>0</v>
      </c>
      <c r="BE7" s="89"/>
      <c r="BF7" s="140"/>
      <c r="BG7" s="139"/>
      <c r="BH7" s="90"/>
      <c r="BI7" s="138">
        <f>BD7+BF7+BH7</f>
        <v>0</v>
      </c>
    </row>
    <row r="8" spans="1:61" ht="20.25" customHeight="1">
      <c r="A8" s="5">
        <v>108</v>
      </c>
      <c r="B8" s="26" t="s">
        <v>210</v>
      </c>
      <c r="C8" s="26" t="s">
        <v>211</v>
      </c>
      <c r="D8" s="165">
        <f t="shared" si="0"/>
        <v>112</v>
      </c>
      <c r="E8" s="39">
        <f t="shared" si="1"/>
        <v>112</v>
      </c>
      <c r="F8" s="52">
        <v>2</v>
      </c>
      <c r="G8" s="18">
        <v>40</v>
      </c>
      <c r="H8" s="52">
        <v>2</v>
      </c>
      <c r="I8" s="18">
        <v>30</v>
      </c>
      <c r="J8" s="52">
        <v>1</v>
      </c>
      <c r="K8" s="18">
        <v>42</v>
      </c>
      <c r="L8" s="138">
        <f>G8+I8+K8</f>
        <v>112</v>
      </c>
      <c r="M8" s="53"/>
      <c r="N8" s="54"/>
      <c r="O8" s="55"/>
      <c r="P8" s="54"/>
      <c r="Q8" s="55"/>
      <c r="R8" s="54"/>
      <c r="S8" s="56"/>
      <c r="T8" s="139"/>
      <c r="U8" s="92"/>
      <c r="V8" s="89"/>
      <c r="W8" s="140"/>
      <c r="X8" s="139"/>
      <c r="Y8" s="92"/>
      <c r="Z8" s="138"/>
      <c r="AA8" s="139"/>
      <c r="AB8" s="92"/>
      <c r="AC8" s="89"/>
      <c r="AD8" s="140"/>
      <c r="AE8" s="139"/>
      <c r="AF8" s="92"/>
      <c r="AG8" s="138"/>
      <c r="AH8" s="139"/>
      <c r="AI8" s="92"/>
      <c r="AJ8" s="89"/>
      <c r="AK8" s="140"/>
      <c r="AL8" s="139"/>
      <c r="AM8" s="90"/>
      <c r="AN8" s="138"/>
      <c r="AO8" s="139"/>
      <c r="AP8" s="92"/>
      <c r="AQ8" s="89"/>
      <c r="AR8" s="140"/>
      <c r="AS8" s="139"/>
      <c r="AT8" s="90"/>
      <c r="AU8" s="138"/>
      <c r="AV8" s="139"/>
      <c r="AW8" s="92"/>
      <c r="AX8" s="89"/>
      <c r="AY8" s="140"/>
      <c r="AZ8" s="139"/>
      <c r="BA8" s="90"/>
      <c r="BB8" s="138"/>
      <c r="BC8" s="139"/>
      <c r="BD8" s="92"/>
      <c r="BE8" s="89"/>
      <c r="BF8" s="140"/>
      <c r="BG8" s="139"/>
      <c r="BH8" s="90"/>
      <c r="BI8" s="138"/>
    </row>
    <row r="9" spans="1:61" ht="20.25" customHeight="1">
      <c r="A9" s="5">
        <v>173</v>
      </c>
      <c r="B9" s="26" t="s">
        <v>250</v>
      </c>
      <c r="C9" s="26" t="s">
        <v>182</v>
      </c>
      <c r="D9" s="165">
        <f t="shared" si="0"/>
        <v>107.25</v>
      </c>
      <c r="E9" s="39">
        <f t="shared" si="1"/>
        <v>107.25</v>
      </c>
      <c r="F9" s="89"/>
      <c r="G9" s="90"/>
      <c r="H9" s="89"/>
      <c r="I9" s="90"/>
      <c r="J9" s="89"/>
      <c r="K9" s="90"/>
      <c r="L9" s="138"/>
      <c r="M9" s="53"/>
      <c r="N9" s="54"/>
      <c r="O9" s="55"/>
      <c r="P9" s="54"/>
      <c r="Q9" s="55"/>
      <c r="R9" s="54"/>
      <c r="S9" s="56"/>
      <c r="T9" s="139"/>
      <c r="U9" s="92"/>
      <c r="V9" s="89"/>
      <c r="W9" s="140"/>
      <c r="X9" s="139"/>
      <c r="Y9" s="92"/>
      <c r="Z9" s="138"/>
      <c r="AA9" s="95"/>
      <c r="AB9" s="39">
        <v>0</v>
      </c>
      <c r="AC9" s="52">
        <v>2</v>
      </c>
      <c r="AD9" s="97">
        <v>25</v>
      </c>
      <c r="AE9" s="95">
        <v>3</v>
      </c>
      <c r="AF9" s="39">
        <v>16</v>
      </c>
      <c r="AG9" s="138">
        <f>AB9+AD9+AF9</f>
        <v>41</v>
      </c>
      <c r="AH9" s="139"/>
      <c r="AI9" s="92"/>
      <c r="AJ9" s="89"/>
      <c r="AK9" s="140"/>
      <c r="AL9" s="139"/>
      <c r="AM9" s="90"/>
      <c r="AN9" s="138"/>
      <c r="AO9" s="139"/>
      <c r="AP9" s="92"/>
      <c r="AQ9" s="89"/>
      <c r="AR9" s="140"/>
      <c r="AS9" s="139"/>
      <c r="AT9" s="90"/>
      <c r="AU9" s="138"/>
      <c r="AV9" s="139"/>
      <c r="AW9" s="92"/>
      <c r="AX9" s="89"/>
      <c r="AY9" s="140"/>
      <c r="AZ9" s="139"/>
      <c r="BA9" s="90"/>
      <c r="BB9" s="138"/>
      <c r="BC9" s="95">
        <v>2</v>
      </c>
      <c r="BD9" s="39">
        <v>31.25</v>
      </c>
      <c r="BE9" s="52">
        <v>3</v>
      </c>
      <c r="BF9" s="97">
        <v>20</v>
      </c>
      <c r="BG9" s="95">
        <v>4</v>
      </c>
      <c r="BH9" s="18">
        <v>15</v>
      </c>
      <c r="BI9" s="138">
        <f>BD9+BF9+BH9</f>
        <v>66.25</v>
      </c>
    </row>
    <row r="10" spans="1:61" ht="20.25" customHeight="1">
      <c r="A10" s="5">
        <v>339</v>
      </c>
      <c r="B10" s="26" t="s">
        <v>337</v>
      </c>
      <c r="C10" s="26" t="s">
        <v>338</v>
      </c>
      <c r="D10" s="165">
        <f t="shared" si="0"/>
        <v>87.5</v>
      </c>
      <c r="E10" s="39">
        <f t="shared" si="1"/>
        <v>87.5</v>
      </c>
      <c r="F10" s="89"/>
      <c r="G10" s="90"/>
      <c r="H10" s="89"/>
      <c r="I10" s="90"/>
      <c r="J10" s="89"/>
      <c r="K10" s="90"/>
      <c r="L10" s="138"/>
      <c r="M10" s="53"/>
      <c r="N10" s="54"/>
      <c r="O10" s="55"/>
      <c r="P10" s="54"/>
      <c r="Q10" s="55"/>
      <c r="R10" s="54"/>
      <c r="S10" s="56"/>
      <c r="T10" s="139"/>
      <c r="U10" s="92"/>
      <c r="V10" s="89"/>
      <c r="W10" s="140"/>
      <c r="X10" s="139"/>
      <c r="Y10" s="92"/>
      <c r="Z10" s="138"/>
      <c r="AA10" s="139"/>
      <c r="AB10" s="92"/>
      <c r="AC10" s="89"/>
      <c r="AD10" s="140"/>
      <c r="AE10" s="139"/>
      <c r="AF10" s="92"/>
      <c r="AG10" s="138"/>
      <c r="AH10" s="139"/>
      <c r="AI10" s="92"/>
      <c r="AJ10" s="89"/>
      <c r="AK10" s="140"/>
      <c r="AL10" s="139"/>
      <c r="AM10" s="90"/>
      <c r="AN10" s="138"/>
      <c r="AO10" s="139"/>
      <c r="AP10" s="92"/>
      <c r="AQ10" s="89"/>
      <c r="AR10" s="140"/>
      <c r="AS10" s="139"/>
      <c r="AT10" s="90"/>
      <c r="AU10" s="138"/>
      <c r="AV10" s="139"/>
      <c r="AW10" s="92"/>
      <c r="AX10" s="89"/>
      <c r="AY10" s="140"/>
      <c r="AZ10" s="139"/>
      <c r="BA10" s="90"/>
      <c r="BB10" s="138"/>
      <c r="BC10" s="95">
        <v>1</v>
      </c>
      <c r="BD10" s="39">
        <v>37.5</v>
      </c>
      <c r="BE10" s="52">
        <v>2</v>
      </c>
      <c r="BF10" s="97">
        <v>25</v>
      </c>
      <c r="BG10" s="95">
        <v>2</v>
      </c>
      <c r="BH10" s="18">
        <v>25</v>
      </c>
      <c r="BI10" s="138">
        <f>BD10+BF10+BH10</f>
        <v>87.5</v>
      </c>
    </row>
    <row r="11" spans="1:61" ht="20.25" customHeight="1">
      <c r="A11" s="5">
        <v>234</v>
      </c>
      <c r="B11" s="26" t="s">
        <v>242</v>
      </c>
      <c r="C11" s="26" t="s">
        <v>243</v>
      </c>
      <c r="D11" s="165">
        <f t="shared" si="0"/>
        <v>58</v>
      </c>
      <c r="E11" s="39">
        <f t="shared" si="1"/>
        <v>58</v>
      </c>
      <c r="F11" s="89"/>
      <c r="G11" s="90"/>
      <c r="H11" s="89"/>
      <c r="I11" s="90"/>
      <c r="J11" s="89"/>
      <c r="K11" s="90"/>
      <c r="L11" s="138"/>
      <c r="M11" s="53"/>
      <c r="N11" s="54"/>
      <c r="O11" s="55"/>
      <c r="P11" s="54"/>
      <c r="Q11" s="55"/>
      <c r="R11" s="54"/>
      <c r="S11" s="56"/>
      <c r="T11" s="139"/>
      <c r="U11" s="92"/>
      <c r="V11" s="89"/>
      <c r="W11" s="140"/>
      <c r="X11" s="139"/>
      <c r="Y11" s="92"/>
      <c r="Z11" s="138"/>
      <c r="AA11" s="95">
        <v>4</v>
      </c>
      <c r="AB11" s="39">
        <v>18</v>
      </c>
      <c r="AC11" s="52"/>
      <c r="AD11" s="97">
        <v>0</v>
      </c>
      <c r="AE11" s="139"/>
      <c r="AF11" s="92"/>
      <c r="AG11" s="138">
        <f>AB11+AD11+AF11</f>
        <v>18</v>
      </c>
      <c r="AH11" s="95">
        <v>3</v>
      </c>
      <c r="AI11" s="39">
        <v>16</v>
      </c>
      <c r="AJ11" s="52">
        <v>4</v>
      </c>
      <c r="AK11" s="97">
        <v>12</v>
      </c>
      <c r="AL11" s="95">
        <v>4</v>
      </c>
      <c r="AM11" s="18">
        <v>12</v>
      </c>
      <c r="AN11" s="138">
        <f>+AI11+AK11+AM11</f>
        <v>40</v>
      </c>
      <c r="AO11" s="139"/>
      <c r="AP11" s="92"/>
      <c r="AQ11" s="89"/>
      <c r="AR11" s="140"/>
      <c r="AS11" s="139"/>
      <c r="AT11" s="90"/>
      <c r="AU11" s="138"/>
      <c r="AV11" s="139"/>
      <c r="AW11" s="92"/>
      <c r="AX11" s="89"/>
      <c r="AY11" s="140"/>
      <c r="AZ11" s="139"/>
      <c r="BA11" s="90"/>
      <c r="BB11" s="138"/>
      <c r="BC11" s="139"/>
      <c r="BD11" s="92"/>
      <c r="BE11" s="89"/>
      <c r="BF11" s="140"/>
      <c r="BG11" s="139"/>
      <c r="BH11" s="90"/>
      <c r="BI11" s="138"/>
    </row>
    <row r="12" spans="1:61" ht="20.25" customHeight="1">
      <c r="A12" s="5">
        <v>115</v>
      </c>
      <c r="B12" s="26" t="s">
        <v>120</v>
      </c>
      <c r="C12" s="26" t="s">
        <v>121</v>
      </c>
      <c r="D12" s="165">
        <f t="shared" si="0"/>
        <v>55</v>
      </c>
      <c r="E12" s="39">
        <f t="shared" si="1"/>
        <v>55</v>
      </c>
      <c r="F12" s="52">
        <v>5</v>
      </c>
      <c r="G12" s="18">
        <v>16</v>
      </c>
      <c r="H12" s="52">
        <v>4</v>
      </c>
      <c r="I12" s="18">
        <v>18</v>
      </c>
      <c r="J12" s="52">
        <v>4</v>
      </c>
      <c r="K12" s="18">
        <v>21</v>
      </c>
      <c r="L12" s="138">
        <f>G12+I12+K12</f>
        <v>55</v>
      </c>
      <c r="M12" s="53"/>
      <c r="N12" s="54"/>
      <c r="O12" s="55"/>
      <c r="P12" s="54"/>
      <c r="Q12" s="55"/>
      <c r="R12" s="54"/>
      <c r="S12" s="56"/>
      <c r="T12" s="139"/>
      <c r="U12" s="92"/>
      <c r="V12" s="89"/>
      <c r="W12" s="140"/>
      <c r="X12" s="139"/>
      <c r="Y12" s="92"/>
      <c r="Z12" s="138"/>
      <c r="AA12" s="139"/>
      <c r="AB12" s="92"/>
      <c r="AC12" s="89"/>
      <c r="AD12" s="140"/>
      <c r="AE12" s="139"/>
      <c r="AF12" s="92"/>
      <c r="AG12" s="138"/>
      <c r="AH12" s="139"/>
      <c r="AI12" s="92"/>
      <c r="AJ12" s="89"/>
      <c r="AK12" s="140"/>
      <c r="AL12" s="139"/>
      <c r="AM12" s="90"/>
      <c r="AN12" s="138"/>
      <c r="AO12" s="139"/>
      <c r="AP12" s="92"/>
      <c r="AQ12" s="89"/>
      <c r="AR12" s="140"/>
      <c r="AS12" s="139"/>
      <c r="AT12" s="90"/>
      <c r="AU12" s="138"/>
      <c r="AV12" s="139"/>
      <c r="AW12" s="92"/>
      <c r="AX12" s="89"/>
      <c r="AY12" s="140"/>
      <c r="AZ12" s="139"/>
      <c r="BA12" s="90"/>
      <c r="BB12" s="138"/>
      <c r="BC12" s="139"/>
      <c r="BD12" s="92"/>
      <c r="BE12" s="89"/>
      <c r="BF12" s="140"/>
      <c r="BG12" s="139"/>
      <c r="BH12" s="90"/>
      <c r="BI12" s="138"/>
    </row>
    <row r="13" spans="1:61" ht="20.25" customHeight="1">
      <c r="A13" s="5">
        <v>109</v>
      </c>
      <c r="B13" s="26" t="s">
        <v>214</v>
      </c>
      <c r="C13" s="26" t="s">
        <v>194</v>
      </c>
      <c r="D13" s="165">
        <f t="shared" si="0"/>
        <v>24</v>
      </c>
      <c r="E13" s="39">
        <f t="shared" si="1"/>
        <v>24</v>
      </c>
      <c r="F13" s="52">
        <v>4</v>
      </c>
      <c r="G13" s="18">
        <v>24</v>
      </c>
      <c r="H13" s="89"/>
      <c r="I13" s="90"/>
      <c r="J13" s="89"/>
      <c r="K13" s="90"/>
      <c r="L13" s="138">
        <f>G13+I13+K13</f>
        <v>24</v>
      </c>
      <c r="M13" s="53"/>
      <c r="N13" s="54"/>
      <c r="O13" s="55"/>
      <c r="P13" s="54"/>
      <c r="Q13" s="55"/>
      <c r="R13" s="54"/>
      <c r="S13" s="56"/>
      <c r="T13" s="139"/>
      <c r="U13" s="92"/>
      <c r="V13" s="89"/>
      <c r="W13" s="140"/>
      <c r="X13" s="139"/>
      <c r="Y13" s="92"/>
      <c r="Z13" s="138"/>
      <c r="AA13" s="139"/>
      <c r="AB13" s="92"/>
      <c r="AC13" s="89"/>
      <c r="AD13" s="140"/>
      <c r="AE13" s="139"/>
      <c r="AF13" s="92"/>
      <c r="AG13" s="138"/>
      <c r="AH13" s="139"/>
      <c r="AI13" s="92"/>
      <c r="AJ13" s="89"/>
      <c r="AK13" s="140"/>
      <c r="AL13" s="139"/>
      <c r="AM13" s="90"/>
      <c r="AN13" s="138"/>
      <c r="AO13" s="139"/>
      <c r="AP13" s="92"/>
      <c r="AQ13" s="89"/>
      <c r="AR13" s="140"/>
      <c r="AS13" s="139"/>
      <c r="AT13" s="90"/>
      <c r="AU13" s="138"/>
      <c r="AV13" s="139"/>
      <c r="AW13" s="92"/>
      <c r="AX13" s="89"/>
      <c r="AY13" s="140"/>
      <c r="AZ13" s="139"/>
      <c r="BA13" s="90"/>
      <c r="BB13" s="138"/>
      <c r="BC13" s="139"/>
      <c r="BD13" s="92"/>
      <c r="BE13" s="89"/>
      <c r="BF13" s="140"/>
      <c r="BG13" s="139"/>
      <c r="BH13" s="90"/>
      <c r="BI13" s="138"/>
    </row>
    <row r="14" spans="1:61" ht="20.25" customHeight="1">
      <c r="A14" s="5">
        <v>321</v>
      </c>
      <c r="B14" s="26" t="s">
        <v>339</v>
      </c>
      <c r="C14" s="26" t="s">
        <v>340</v>
      </c>
      <c r="D14" s="165">
        <f t="shared" si="0"/>
        <v>15</v>
      </c>
      <c r="E14" s="39">
        <f t="shared" si="1"/>
        <v>15</v>
      </c>
      <c r="F14" s="89"/>
      <c r="G14" s="90"/>
      <c r="H14" s="89"/>
      <c r="I14" s="90"/>
      <c r="J14" s="89"/>
      <c r="K14" s="90"/>
      <c r="L14" s="138"/>
      <c r="M14" s="53"/>
      <c r="N14" s="54"/>
      <c r="O14" s="55"/>
      <c r="P14" s="54"/>
      <c r="Q14" s="55"/>
      <c r="R14" s="54"/>
      <c r="S14" s="56">
        <f>N14+P14+R14</f>
        <v>0</v>
      </c>
      <c r="T14" s="139"/>
      <c r="U14" s="92"/>
      <c r="V14" s="89"/>
      <c r="W14" s="140"/>
      <c r="X14" s="139"/>
      <c r="Y14" s="92"/>
      <c r="Z14" s="138"/>
      <c r="AA14" s="139"/>
      <c r="AB14" s="92"/>
      <c r="AC14" s="89"/>
      <c r="AD14" s="140"/>
      <c r="AE14" s="139"/>
      <c r="AF14" s="92"/>
      <c r="AG14" s="138"/>
      <c r="AH14" s="139"/>
      <c r="AI14" s="92"/>
      <c r="AJ14" s="89"/>
      <c r="AK14" s="140"/>
      <c r="AL14" s="139"/>
      <c r="AM14" s="90"/>
      <c r="AN14" s="138"/>
      <c r="AO14" s="139"/>
      <c r="AP14" s="92"/>
      <c r="AQ14" s="89"/>
      <c r="AR14" s="140"/>
      <c r="AS14" s="139"/>
      <c r="AT14" s="90"/>
      <c r="AU14" s="138"/>
      <c r="AV14" s="95">
        <v>2</v>
      </c>
      <c r="AW14" s="39">
        <v>15</v>
      </c>
      <c r="AX14" s="89"/>
      <c r="AY14" s="140"/>
      <c r="AZ14" s="139"/>
      <c r="BA14" s="90"/>
      <c r="BB14" s="138">
        <f>+AW14+AY14+BA14</f>
        <v>15</v>
      </c>
      <c r="BC14" s="139"/>
      <c r="BD14" s="92"/>
      <c r="BE14" s="89"/>
      <c r="BF14" s="140"/>
      <c r="BG14" s="139"/>
      <c r="BH14" s="90"/>
      <c r="BI14" s="138"/>
    </row>
    <row r="15" spans="1:61" ht="20.25" customHeight="1">
      <c r="A15" s="5">
        <v>243</v>
      </c>
      <c r="B15" s="26" t="s">
        <v>251</v>
      </c>
      <c r="C15" s="26" t="s">
        <v>186</v>
      </c>
      <c r="D15" s="165">
        <f t="shared" si="0"/>
        <v>12</v>
      </c>
      <c r="E15" s="39">
        <f t="shared" si="1"/>
        <v>12</v>
      </c>
      <c r="F15" s="89"/>
      <c r="G15" s="90"/>
      <c r="H15" s="89"/>
      <c r="I15" s="90"/>
      <c r="J15" s="89"/>
      <c r="K15" s="90"/>
      <c r="L15" s="138"/>
      <c r="M15" s="53"/>
      <c r="N15" s="54"/>
      <c r="O15" s="55"/>
      <c r="P15" s="54"/>
      <c r="Q15" s="55"/>
      <c r="R15" s="54"/>
      <c r="S15" s="56"/>
      <c r="T15" s="139"/>
      <c r="U15" s="92"/>
      <c r="V15" s="89"/>
      <c r="W15" s="140"/>
      <c r="X15" s="139"/>
      <c r="Y15" s="92"/>
      <c r="Z15" s="138"/>
      <c r="AA15" s="95">
        <v>5</v>
      </c>
      <c r="AB15" s="39">
        <v>12</v>
      </c>
      <c r="AC15" s="89"/>
      <c r="AD15" s="140"/>
      <c r="AE15" s="139"/>
      <c r="AF15" s="92"/>
      <c r="AG15" s="138">
        <f>AB15+AD15+AF15</f>
        <v>12</v>
      </c>
      <c r="AH15" s="139"/>
      <c r="AI15" s="92"/>
      <c r="AJ15" s="89"/>
      <c r="AK15" s="140"/>
      <c r="AL15" s="139"/>
      <c r="AM15" s="90"/>
      <c r="AN15" s="138"/>
      <c r="AO15" s="139"/>
      <c r="AP15" s="92"/>
      <c r="AQ15" s="89"/>
      <c r="AR15" s="140"/>
      <c r="AS15" s="139"/>
      <c r="AT15" s="90"/>
      <c r="AU15" s="138"/>
      <c r="AV15" s="139"/>
      <c r="AW15" s="92"/>
      <c r="AX15" s="89"/>
      <c r="AY15" s="140"/>
      <c r="AZ15" s="139"/>
      <c r="BA15" s="90"/>
      <c r="BB15" s="138"/>
      <c r="BC15" s="139"/>
      <c r="BD15" s="92"/>
      <c r="BE15" s="89"/>
      <c r="BF15" s="140"/>
      <c r="BG15" s="139"/>
      <c r="BH15" s="90"/>
      <c r="BI15" s="138"/>
    </row>
    <row r="16" spans="1:61" ht="20.25" customHeight="1">
      <c r="A16" s="99">
        <v>113</v>
      </c>
      <c r="B16" s="100" t="s">
        <v>206</v>
      </c>
      <c r="C16" s="100" t="s">
        <v>192</v>
      </c>
      <c r="D16" s="186">
        <f t="shared" si="0"/>
        <v>0</v>
      </c>
      <c r="E16" s="39">
        <f t="shared" si="1"/>
        <v>0</v>
      </c>
      <c r="F16" s="102"/>
      <c r="G16" s="103">
        <v>0</v>
      </c>
      <c r="H16" s="102"/>
      <c r="I16" s="103">
        <v>0</v>
      </c>
      <c r="J16" s="102"/>
      <c r="K16" s="103">
        <v>0</v>
      </c>
      <c r="L16" s="144">
        <f>G16+I16+K16</f>
        <v>0</v>
      </c>
      <c r="M16" s="128"/>
      <c r="N16" s="129"/>
      <c r="O16" s="130"/>
      <c r="P16" s="129"/>
      <c r="Q16" s="130"/>
      <c r="R16" s="129"/>
      <c r="S16" s="135"/>
      <c r="T16" s="141"/>
      <c r="U16" s="142"/>
      <c r="V16" s="126"/>
      <c r="W16" s="143"/>
      <c r="X16" s="141"/>
      <c r="Y16" s="142"/>
      <c r="Z16" s="144"/>
      <c r="AA16" s="141"/>
      <c r="AB16" s="142"/>
      <c r="AC16" s="126"/>
      <c r="AD16" s="143"/>
      <c r="AE16" s="141"/>
      <c r="AF16" s="142"/>
      <c r="AG16" s="144"/>
      <c r="AH16" s="141"/>
      <c r="AI16" s="142"/>
      <c r="AJ16" s="126"/>
      <c r="AK16" s="143"/>
      <c r="AL16" s="141"/>
      <c r="AM16" s="127"/>
      <c r="AN16" s="144"/>
      <c r="AO16" s="141"/>
      <c r="AP16" s="142"/>
      <c r="AQ16" s="126"/>
      <c r="AR16" s="143"/>
      <c r="AS16" s="141"/>
      <c r="AT16" s="127"/>
      <c r="AU16" s="144"/>
      <c r="AV16" s="141"/>
      <c r="AW16" s="142"/>
      <c r="AX16" s="126"/>
      <c r="AY16" s="143"/>
      <c r="AZ16" s="141"/>
      <c r="BA16" s="127"/>
      <c r="BB16" s="144"/>
      <c r="BC16" s="141"/>
      <c r="BD16" s="142"/>
      <c r="BE16" s="126"/>
      <c r="BF16" s="143"/>
      <c r="BG16" s="141"/>
      <c r="BH16" s="127"/>
      <c r="BI16" s="138"/>
    </row>
    <row r="17" spans="1:61" ht="20.25" customHeight="1" thickBot="1">
      <c r="A17" s="6">
        <v>114</v>
      </c>
      <c r="B17" s="59" t="s">
        <v>191</v>
      </c>
      <c r="C17" s="59" t="s">
        <v>192</v>
      </c>
      <c r="D17" s="186">
        <f t="shared" si="0"/>
        <v>0</v>
      </c>
      <c r="E17" s="39">
        <f t="shared" si="1"/>
        <v>0</v>
      </c>
      <c r="F17" s="66"/>
      <c r="G17" s="19">
        <v>0</v>
      </c>
      <c r="H17" s="124"/>
      <c r="I17" s="125"/>
      <c r="J17" s="66"/>
      <c r="K17" s="19">
        <v>0</v>
      </c>
      <c r="L17" s="156">
        <f>G17+I17+K17</f>
        <v>0</v>
      </c>
      <c r="M17" s="60"/>
      <c r="N17" s="61"/>
      <c r="O17" s="62"/>
      <c r="P17" s="61"/>
      <c r="Q17" s="62"/>
      <c r="R17" s="61"/>
      <c r="S17" s="63"/>
      <c r="T17" s="153"/>
      <c r="U17" s="154"/>
      <c r="V17" s="124"/>
      <c r="W17" s="155"/>
      <c r="X17" s="153"/>
      <c r="Y17" s="154"/>
      <c r="Z17" s="156"/>
      <c r="AA17" s="153"/>
      <c r="AB17" s="154"/>
      <c r="AC17" s="124"/>
      <c r="AD17" s="155"/>
      <c r="AE17" s="153"/>
      <c r="AF17" s="154"/>
      <c r="AG17" s="156"/>
      <c r="AH17" s="153"/>
      <c r="AI17" s="154"/>
      <c r="AJ17" s="124"/>
      <c r="AK17" s="155"/>
      <c r="AL17" s="153"/>
      <c r="AM17" s="125"/>
      <c r="AN17" s="156"/>
      <c r="AO17" s="153"/>
      <c r="AP17" s="154"/>
      <c r="AQ17" s="124"/>
      <c r="AR17" s="155"/>
      <c r="AS17" s="153"/>
      <c r="AT17" s="125"/>
      <c r="AU17" s="156"/>
      <c r="AV17" s="153"/>
      <c r="AW17" s="154"/>
      <c r="AX17" s="124"/>
      <c r="AY17" s="155"/>
      <c r="AZ17" s="153"/>
      <c r="BA17" s="125"/>
      <c r="BB17" s="156"/>
      <c r="BC17" s="153"/>
      <c r="BD17" s="154"/>
      <c r="BE17" s="124"/>
      <c r="BF17" s="155"/>
      <c r="BG17" s="153"/>
      <c r="BH17" s="125"/>
      <c r="BI17" s="156"/>
    </row>
    <row r="18" spans="1:61" ht="15" thickTop="1"/>
    <row r="25" spans="1:61">
      <c r="E25" s="15"/>
    </row>
    <row r="26" spans="1:61">
      <c r="E26" s="15"/>
    </row>
  </sheetData>
  <sortState ref="A4:BI17">
    <sortCondition descending="1" ref="D4:D17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5" zoomScaleNormal="85" zoomScalePageLayoutView="85" workbookViewId="0">
      <selection activeCell="Q13" sqref="Q13"/>
    </sheetView>
  </sheetViews>
  <sheetFormatPr baseColWidth="10" defaultColWidth="11.5" defaultRowHeight="14" x14ac:dyDescent="0"/>
  <cols>
    <col min="1" max="1" width="7" customWidth="1"/>
    <col min="2" max="2" width="19.5" bestFit="1" customWidth="1"/>
    <col min="3" max="3" width="26" bestFit="1" customWidth="1"/>
    <col min="4" max="5" width="10.6640625" customWidth="1"/>
    <col min="6" max="7" width="8.1640625" customWidth="1"/>
    <col min="8" max="9" width="3.5" customWidth="1"/>
    <col min="10" max="21" width="8.1640625" customWidth="1"/>
  </cols>
  <sheetData>
    <row r="1" spans="1:2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26" t="s">
        <v>59</v>
      </c>
      <c r="G1" s="227"/>
      <c r="H1" s="81" t="s">
        <v>60</v>
      </c>
      <c r="I1" s="82"/>
      <c r="J1" s="268" t="s">
        <v>61</v>
      </c>
      <c r="K1" s="269"/>
      <c r="L1" s="227" t="s">
        <v>62</v>
      </c>
      <c r="M1" s="227"/>
      <c r="N1" s="268" t="s">
        <v>66</v>
      </c>
      <c r="O1" s="269"/>
      <c r="P1" s="227" t="s">
        <v>65</v>
      </c>
      <c r="Q1" s="227"/>
      <c r="R1" s="268" t="s">
        <v>64</v>
      </c>
      <c r="S1" s="269"/>
      <c r="T1" s="227" t="s">
        <v>79</v>
      </c>
      <c r="U1" s="267"/>
    </row>
    <row r="2" spans="1:21">
      <c r="A2" s="252"/>
      <c r="B2" s="254"/>
      <c r="C2" s="254"/>
      <c r="D2" s="258"/>
      <c r="E2" s="256"/>
      <c r="F2" s="10" t="s">
        <v>13</v>
      </c>
      <c r="G2" s="50" t="s">
        <v>14</v>
      </c>
      <c r="H2" s="83" t="s">
        <v>13</v>
      </c>
      <c r="I2" s="84" t="s">
        <v>14</v>
      </c>
      <c r="J2" s="44" t="s">
        <v>13</v>
      </c>
      <c r="K2" s="79" t="s">
        <v>14</v>
      </c>
      <c r="L2" s="48" t="s">
        <v>13</v>
      </c>
      <c r="M2" s="50" t="s">
        <v>14</v>
      </c>
      <c r="N2" s="44" t="s">
        <v>13</v>
      </c>
      <c r="O2" s="79" t="s">
        <v>14</v>
      </c>
      <c r="P2" s="48" t="s">
        <v>13</v>
      </c>
      <c r="Q2" s="50" t="s">
        <v>14</v>
      </c>
      <c r="R2" s="44" t="s">
        <v>13</v>
      </c>
      <c r="S2" s="79" t="s">
        <v>14</v>
      </c>
      <c r="T2" s="48" t="s">
        <v>13</v>
      </c>
      <c r="U2" s="80" t="s">
        <v>14</v>
      </c>
    </row>
    <row r="3" spans="1:21">
      <c r="A3" s="219" t="s">
        <v>16</v>
      </c>
      <c r="B3" s="220"/>
      <c r="C3" s="220"/>
      <c r="D3" s="220"/>
      <c r="E3" s="221"/>
      <c r="F3" s="222">
        <v>9</v>
      </c>
      <c r="G3" s="233"/>
      <c r="H3" s="265"/>
      <c r="I3" s="266"/>
      <c r="J3" s="234">
        <v>5</v>
      </c>
      <c r="K3" s="235"/>
      <c r="L3" s="233">
        <v>5</v>
      </c>
      <c r="M3" s="233"/>
      <c r="N3" s="234">
        <v>3</v>
      </c>
      <c r="O3" s="235"/>
      <c r="P3" s="233"/>
      <c r="Q3" s="233"/>
      <c r="R3" s="234"/>
      <c r="S3" s="235"/>
      <c r="T3" s="233">
        <v>5</v>
      </c>
      <c r="U3" s="264"/>
    </row>
    <row r="4" spans="1:21" ht="20.25" customHeight="1">
      <c r="A4" s="5">
        <v>201</v>
      </c>
      <c r="B4" s="26" t="s">
        <v>53</v>
      </c>
      <c r="C4" s="26" t="s">
        <v>218</v>
      </c>
      <c r="D4" s="165">
        <f t="shared" ref="D4:D14" si="0">E4</f>
        <v>124.5</v>
      </c>
      <c r="E4" s="39">
        <f t="shared" ref="E4:E14" si="1">G4+I4+M4+O4+Q4+S4+U4+K4</f>
        <v>124.5</v>
      </c>
      <c r="F4" s="93">
        <v>4</v>
      </c>
      <c r="G4" s="158">
        <v>27</v>
      </c>
      <c r="H4" s="55"/>
      <c r="I4" s="85"/>
      <c r="J4" s="52">
        <v>1</v>
      </c>
      <c r="K4" s="160">
        <v>30</v>
      </c>
      <c r="L4" s="95">
        <v>1</v>
      </c>
      <c r="M4" s="158">
        <v>30</v>
      </c>
      <c r="N4" s="89"/>
      <c r="O4" s="160"/>
      <c r="P4" s="139"/>
      <c r="Q4" s="92"/>
      <c r="R4" s="89"/>
      <c r="S4" s="140"/>
      <c r="T4" s="95">
        <v>1</v>
      </c>
      <c r="U4" s="162">
        <v>37.5</v>
      </c>
    </row>
    <row r="5" spans="1:21" ht="20.25" customHeight="1">
      <c r="A5" s="5">
        <v>228</v>
      </c>
      <c r="B5" s="26" t="s">
        <v>201</v>
      </c>
      <c r="C5" s="26" t="s">
        <v>156</v>
      </c>
      <c r="D5" s="165">
        <f t="shared" si="0"/>
        <v>80</v>
      </c>
      <c r="E5" s="39">
        <f t="shared" si="1"/>
        <v>80</v>
      </c>
      <c r="F5" s="93">
        <v>8</v>
      </c>
      <c r="G5" s="158">
        <v>0</v>
      </c>
      <c r="H5" s="55"/>
      <c r="I5" s="85"/>
      <c r="J5" s="52">
        <v>4</v>
      </c>
      <c r="K5" s="160">
        <v>15</v>
      </c>
      <c r="L5" s="95">
        <v>2</v>
      </c>
      <c r="M5" s="158">
        <v>25</v>
      </c>
      <c r="N5" s="52">
        <v>2</v>
      </c>
      <c r="O5" s="160">
        <v>15</v>
      </c>
      <c r="P5" s="139"/>
      <c r="Q5" s="92"/>
      <c r="R5" s="89"/>
      <c r="S5" s="140"/>
      <c r="T5" s="95">
        <v>3</v>
      </c>
      <c r="U5" s="162">
        <v>25</v>
      </c>
    </row>
    <row r="6" spans="1:21" ht="20.25" customHeight="1">
      <c r="A6" s="5">
        <v>168</v>
      </c>
      <c r="B6" s="26" t="s">
        <v>72</v>
      </c>
      <c r="C6" s="26" t="s">
        <v>44</v>
      </c>
      <c r="D6" s="165">
        <f t="shared" si="0"/>
        <v>69.25</v>
      </c>
      <c r="E6" s="39">
        <f t="shared" si="1"/>
        <v>69.25</v>
      </c>
      <c r="F6" s="93">
        <v>5</v>
      </c>
      <c r="G6" s="158">
        <v>18</v>
      </c>
      <c r="H6" s="55"/>
      <c r="I6" s="85"/>
      <c r="J6" s="52">
        <v>3</v>
      </c>
      <c r="K6" s="160">
        <v>20</v>
      </c>
      <c r="L6" s="139"/>
      <c r="M6" s="158"/>
      <c r="N6" s="89"/>
      <c r="O6" s="160"/>
      <c r="P6" s="139"/>
      <c r="Q6" s="92"/>
      <c r="R6" s="89"/>
      <c r="S6" s="140"/>
      <c r="T6" s="95">
        <v>2</v>
      </c>
      <c r="U6" s="162">
        <v>31.25</v>
      </c>
    </row>
    <row r="7" spans="1:21" ht="20.25" customHeight="1">
      <c r="A7" s="5">
        <v>120</v>
      </c>
      <c r="B7" s="26" t="s">
        <v>29</v>
      </c>
      <c r="C7" s="26" t="s">
        <v>30</v>
      </c>
      <c r="D7" s="165">
        <f t="shared" si="0"/>
        <v>54</v>
      </c>
      <c r="E7" s="39">
        <f t="shared" si="1"/>
        <v>54</v>
      </c>
      <c r="F7" s="93">
        <v>1</v>
      </c>
      <c r="G7" s="158">
        <v>54</v>
      </c>
      <c r="H7" s="55"/>
      <c r="I7" s="85"/>
      <c r="J7" s="89"/>
      <c r="K7" s="160"/>
      <c r="L7" s="139"/>
      <c r="M7" s="158"/>
      <c r="N7" s="89"/>
      <c r="O7" s="160"/>
      <c r="P7" s="139"/>
      <c r="Q7" s="92"/>
      <c r="R7" s="89"/>
      <c r="S7" s="140"/>
      <c r="T7" s="139"/>
      <c r="U7" s="162"/>
    </row>
    <row r="8" spans="1:21" ht="20.25" customHeight="1">
      <c r="A8" s="5">
        <v>204</v>
      </c>
      <c r="B8" s="26" t="s">
        <v>168</v>
      </c>
      <c r="C8" s="26" t="s">
        <v>169</v>
      </c>
      <c r="D8" s="165">
        <f t="shared" si="0"/>
        <v>46.75</v>
      </c>
      <c r="E8" s="39">
        <f t="shared" si="1"/>
        <v>46.75</v>
      </c>
      <c r="F8" s="91"/>
      <c r="G8" s="158"/>
      <c r="H8" s="55"/>
      <c r="I8" s="85"/>
      <c r="J8" s="89"/>
      <c r="K8" s="160"/>
      <c r="L8" s="95">
        <v>5</v>
      </c>
      <c r="M8" s="158">
        <v>10</v>
      </c>
      <c r="N8" s="52">
        <v>1</v>
      </c>
      <c r="O8" s="160">
        <v>18</v>
      </c>
      <c r="P8" s="139"/>
      <c r="Q8" s="92"/>
      <c r="R8" s="89"/>
      <c r="S8" s="140"/>
      <c r="T8" s="95">
        <v>4</v>
      </c>
      <c r="U8" s="162">
        <v>18.75</v>
      </c>
    </row>
    <row r="9" spans="1:21" ht="20.25" customHeight="1">
      <c r="A9" s="5">
        <v>170</v>
      </c>
      <c r="B9" s="26" t="s">
        <v>197</v>
      </c>
      <c r="C9" s="26" t="s">
        <v>217</v>
      </c>
      <c r="D9" s="165">
        <f t="shared" si="0"/>
        <v>46</v>
      </c>
      <c r="E9" s="39">
        <f t="shared" si="1"/>
        <v>46</v>
      </c>
      <c r="F9" s="93">
        <v>6</v>
      </c>
      <c r="G9" s="158">
        <v>9</v>
      </c>
      <c r="H9" s="55"/>
      <c r="I9" s="85"/>
      <c r="J9" s="52">
        <v>5</v>
      </c>
      <c r="K9" s="160">
        <v>10</v>
      </c>
      <c r="L9" s="95">
        <v>4</v>
      </c>
      <c r="M9" s="158">
        <v>15</v>
      </c>
      <c r="N9" s="52">
        <v>3</v>
      </c>
      <c r="O9" s="160">
        <v>12</v>
      </c>
      <c r="P9" s="139"/>
      <c r="Q9" s="92"/>
      <c r="R9" s="89"/>
      <c r="S9" s="140"/>
      <c r="T9" s="139"/>
      <c r="U9" s="162"/>
    </row>
    <row r="10" spans="1:21" ht="20.25" customHeight="1">
      <c r="A10" s="5">
        <v>109</v>
      </c>
      <c r="B10" s="26" t="s">
        <v>214</v>
      </c>
      <c r="C10" s="26" t="s">
        <v>194</v>
      </c>
      <c r="D10" s="165">
        <f t="shared" si="0"/>
        <v>45</v>
      </c>
      <c r="E10" s="39">
        <f t="shared" si="1"/>
        <v>45</v>
      </c>
      <c r="F10" s="93">
        <v>2</v>
      </c>
      <c r="G10" s="158">
        <v>45</v>
      </c>
      <c r="H10" s="55"/>
      <c r="I10" s="85"/>
      <c r="J10" s="89"/>
      <c r="K10" s="160"/>
      <c r="L10" s="139"/>
      <c r="M10" s="158"/>
      <c r="N10" s="89"/>
      <c r="O10" s="160"/>
      <c r="P10" s="139"/>
      <c r="Q10" s="92"/>
      <c r="R10" s="89"/>
      <c r="S10" s="140"/>
      <c r="T10" s="139"/>
      <c r="U10" s="162"/>
    </row>
    <row r="11" spans="1:21" ht="20.25" customHeight="1">
      <c r="A11" s="5">
        <v>205</v>
      </c>
      <c r="B11" s="26" t="s">
        <v>200</v>
      </c>
      <c r="C11" s="26" t="s">
        <v>109</v>
      </c>
      <c r="D11" s="165">
        <f t="shared" si="0"/>
        <v>36</v>
      </c>
      <c r="E11" s="39">
        <f t="shared" si="1"/>
        <v>36</v>
      </c>
      <c r="F11" s="93">
        <v>3</v>
      </c>
      <c r="G11" s="158">
        <v>36</v>
      </c>
      <c r="H11" s="55"/>
      <c r="I11" s="85"/>
      <c r="J11" s="89"/>
      <c r="K11" s="160"/>
      <c r="L11" s="139"/>
      <c r="M11" s="158"/>
      <c r="N11" s="89"/>
      <c r="O11" s="160"/>
      <c r="P11" s="139"/>
      <c r="Q11" s="92"/>
      <c r="R11" s="89"/>
      <c r="S11" s="140"/>
      <c r="T11" s="139"/>
      <c r="U11" s="162"/>
    </row>
    <row r="12" spans="1:21" ht="20.25" customHeight="1">
      <c r="A12" s="5">
        <v>142</v>
      </c>
      <c r="B12" s="26" t="s">
        <v>195</v>
      </c>
      <c r="C12" s="26" t="s">
        <v>196</v>
      </c>
      <c r="D12" s="165">
        <f t="shared" si="0"/>
        <v>32.5</v>
      </c>
      <c r="E12" s="39">
        <f t="shared" si="1"/>
        <v>32.5</v>
      </c>
      <c r="F12" s="93">
        <v>7</v>
      </c>
      <c r="G12" s="158">
        <v>0</v>
      </c>
      <c r="H12" s="55"/>
      <c r="I12" s="85"/>
      <c r="J12" s="89"/>
      <c r="K12" s="160"/>
      <c r="L12" s="95">
        <v>3</v>
      </c>
      <c r="M12" s="158">
        <v>20</v>
      </c>
      <c r="N12" s="89"/>
      <c r="O12" s="160"/>
      <c r="P12" s="139"/>
      <c r="Q12" s="92"/>
      <c r="R12" s="89"/>
      <c r="S12" s="140"/>
      <c r="T12" s="95">
        <v>5</v>
      </c>
      <c r="U12" s="162">
        <v>12.5</v>
      </c>
    </row>
    <row r="13" spans="1:21" ht="20.25" customHeight="1">
      <c r="A13" s="5">
        <v>159</v>
      </c>
      <c r="B13" s="26" t="s">
        <v>240</v>
      </c>
      <c r="C13" s="26" t="s">
        <v>241</v>
      </c>
      <c r="D13" s="165">
        <f t="shared" si="0"/>
        <v>25</v>
      </c>
      <c r="E13" s="39">
        <f t="shared" si="1"/>
        <v>25</v>
      </c>
      <c r="F13" s="91"/>
      <c r="G13" s="158"/>
      <c r="H13" s="55"/>
      <c r="I13" s="85"/>
      <c r="J13" s="52">
        <v>2</v>
      </c>
      <c r="K13" s="160">
        <v>25</v>
      </c>
      <c r="L13" s="139"/>
      <c r="M13" s="158"/>
      <c r="N13" s="89"/>
      <c r="O13" s="160"/>
      <c r="P13" s="139"/>
      <c r="Q13" s="92"/>
      <c r="R13" s="89"/>
      <c r="S13" s="140"/>
      <c r="T13" s="139"/>
      <c r="U13" s="162"/>
    </row>
    <row r="14" spans="1:21" ht="20.25" customHeight="1" thickBot="1">
      <c r="A14" s="6">
        <v>114</v>
      </c>
      <c r="B14" s="59" t="s">
        <v>191</v>
      </c>
      <c r="C14" s="59" t="s">
        <v>192</v>
      </c>
      <c r="D14" s="166">
        <f t="shared" si="0"/>
        <v>0</v>
      </c>
      <c r="E14" s="39">
        <f t="shared" si="1"/>
        <v>0</v>
      </c>
      <c r="F14" s="168"/>
      <c r="G14" s="182">
        <v>0</v>
      </c>
      <c r="H14" s="62"/>
      <c r="I14" s="86"/>
      <c r="J14" s="124"/>
      <c r="K14" s="183"/>
      <c r="L14" s="153"/>
      <c r="M14" s="182"/>
      <c r="N14" s="124"/>
      <c r="O14" s="183"/>
      <c r="P14" s="153"/>
      <c r="Q14" s="154"/>
      <c r="R14" s="124"/>
      <c r="S14" s="155"/>
      <c r="T14" s="153"/>
      <c r="U14" s="184"/>
    </row>
    <row r="15" spans="1:21" ht="15" thickTop="1">
      <c r="K15" s="15"/>
    </row>
    <row r="16" spans="1:21">
      <c r="K16" s="15"/>
    </row>
    <row r="17" spans="5:11">
      <c r="K17" s="15"/>
    </row>
    <row r="21" spans="5:11">
      <c r="E21" s="167"/>
    </row>
    <row r="22" spans="5:11">
      <c r="E22" s="15"/>
    </row>
    <row r="23" spans="5:11">
      <c r="E23" s="15"/>
    </row>
  </sheetData>
  <sortState ref="A4:U14">
    <sortCondition descending="1" ref="D4:D14"/>
  </sortState>
  <mergeCells count="21">
    <mergeCell ref="T1:U1"/>
    <mergeCell ref="A1:A2"/>
    <mergeCell ref="B1:B2"/>
    <mergeCell ref="C1:C2"/>
    <mergeCell ref="D1:D2"/>
    <mergeCell ref="E1:E2"/>
    <mergeCell ref="F1:G1"/>
    <mergeCell ref="J1:K1"/>
    <mergeCell ref="L1:M1"/>
    <mergeCell ref="N1:O1"/>
    <mergeCell ref="P1:Q1"/>
    <mergeCell ref="R1:S1"/>
    <mergeCell ref="P3:Q3"/>
    <mergeCell ref="R3:S3"/>
    <mergeCell ref="T3:U3"/>
    <mergeCell ref="A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workbookViewId="0">
      <selection activeCell="B11" sqref="B11:C11"/>
    </sheetView>
  </sheetViews>
  <sheetFormatPr baseColWidth="10" defaultColWidth="11.5" defaultRowHeight="14" x14ac:dyDescent="0"/>
  <cols>
    <col min="1" max="1" width="7" customWidth="1"/>
    <col min="2" max="2" width="21.5" bestFit="1" customWidth="1"/>
    <col min="3" max="3" width="24.5" bestFit="1" customWidth="1"/>
    <col min="6" max="12" width="4.83203125" customWidth="1"/>
    <col min="13" max="19" width="1.5" customWidth="1"/>
    <col min="20" max="57" width="4.83203125" customWidth="1"/>
    <col min="58" max="58" width="6" bestFit="1" customWidth="1"/>
    <col min="59" max="59" width="4.83203125" customWidth="1"/>
    <col min="60" max="60" width="6" bestFit="1" customWidth="1"/>
    <col min="61" max="61" width="4.83203125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57" t="s">
        <v>77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13</v>
      </c>
      <c r="G3" s="249"/>
      <c r="H3" s="248">
        <v>12</v>
      </c>
      <c r="I3" s="249"/>
      <c r="J3" s="234">
        <v>8</v>
      </c>
      <c r="K3" s="233"/>
      <c r="L3" s="138"/>
      <c r="M3" s="245"/>
      <c r="N3" s="246"/>
      <c r="O3" s="246"/>
      <c r="P3" s="246"/>
      <c r="Q3" s="246"/>
      <c r="R3" s="246"/>
      <c r="S3" s="247"/>
      <c r="T3" s="233">
        <v>5</v>
      </c>
      <c r="U3" s="233"/>
      <c r="V3" s="234">
        <v>5</v>
      </c>
      <c r="W3" s="235"/>
      <c r="X3" s="233">
        <v>4</v>
      </c>
      <c r="Y3" s="233"/>
      <c r="Z3" s="138"/>
      <c r="AA3" s="233">
        <v>7</v>
      </c>
      <c r="AB3" s="233"/>
      <c r="AC3" s="234">
        <v>8</v>
      </c>
      <c r="AD3" s="235"/>
      <c r="AE3" s="233">
        <v>5</v>
      </c>
      <c r="AF3" s="233"/>
      <c r="AG3" s="138"/>
      <c r="AH3" s="233">
        <v>8</v>
      </c>
      <c r="AI3" s="233"/>
      <c r="AJ3" s="234">
        <v>8</v>
      </c>
      <c r="AK3" s="235"/>
      <c r="AL3" s="233">
        <v>3</v>
      </c>
      <c r="AM3" s="233"/>
      <c r="AN3" s="138"/>
      <c r="AO3" s="233">
        <v>6</v>
      </c>
      <c r="AP3" s="233"/>
      <c r="AQ3" s="234">
        <v>6</v>
      </c>
      <c r="AR3" s="235"/>
      <c r="AS3" s="233">
        <v>3</v>
      </c>
      <c r="AT3" s="233"/>
      <c r="AU3" s="138"/>
      <c r="AV3" s="233">
        <v>10</v>
      </c>
      <c r="AW3" s="233"/>
      <c r="AX3" s="234">
        <v>6</v>
      </c>
      <c r="AY3" s="235"/>
      <c r="AZ3" s="233">
        <v>8</v>
      </c>
      <c r="BA3" s="233"/>
      <c r="BB3" s="138"/>
      <c r="BC3" s="233">
        <v>14</v>
      </c>
      <c r="BD3" s="233"/>
      <c r="BE3" s="234">
        <v>11</v>
      </c>
      <c r="BF3" s="235"/>
      <c r="BG3" s="233">
        <v>9</v>
      </c>
      <c r="BH3" s="233"/>
      <c r="BI3" s="138"/>
    </row>
    <row r="4" spans="1:61" ht="20.25" customHeight="1">
      <c r="A4" s="5">
        <v>182</v>
      </c>
      <c r="B4" s="26" t="s">
        <v>25</v>
      </c>
      <c r="C4" s="26" t="s">
        <v>26</v>
      </c>
      <c r="D4" s="165">
        <f t="shared" ref="D4:D40" si="0">E4</f>
        <v>441.5</v>
      </c>
      <c r="E4" s="39">
        <f t="shared" ref="E4:E40" si="1">L4+S4+Z4+AG4+AN4+AU4+BI4+BB4</f>
        <v>441.5</v>
      </c>
      <c r="F4" s="52">
        <v>3</v>
      </c>
      <c r="G4" s="18">
        <v>52</v>
      </c>
      <c r="H4" s="52">
        <v>5</v>
      </c>
      <c r="I4" s="18">
        <v>24</v>
      </c>
      <c r="J4" s="52">
        <v>2</v>
      </c>
      <c r="K4" s="18">
        <v>40</v>
      </c>
      <c r="L4" s="138">
        <f>G4+I4+K4</f>
        <v>116</v>
      </c>
      <c r="M4" s="53"/>
      <c r="N4" s="54"/>
      <c r="O4" s="55"/>
      <c r="P4" s="54"/>
      <c r="Q4" s="55"/>
      <c r="R4" s="54"/>
      <c r="S4" s="56"/>
      <c r="T4" s="95">
        <v>1</v>
      </c>
      <c r="U4" s="39">
        <v>30</v>
      </c>
      <c r="V4" s="52">
        <v>1</v>
      </c>
      <c r="W4" s="97">
        <v>30</v>
      </c>
      <c r="X4" s="95">
        <v>2</v>
      </c>
      <c r="Y4" s="39">
        <v>20</v>
      </c>
      <c r="Z4" s="138">
        <f>U4+W4+Y4</f>
        <v>80</v>
      </c>
      <c r="AA4" s="95"/>
      <c r="AB4" s="39">
        <v>0</v>
      </c>
      <c r="AC4" s="52">
        <v>1</v>
      </c>
      <c r="AD4" s="97">
        <v>48</v>
      </c>
      <c r="AE4" s="95">
        <v>4</v>
      </c>
      <c r="AF4" s="39">
        <v>15</v>
      </c>
      <c r="AG4" s="138">
        <f>AB4+AD4+AF4</f>
        <v>63</v>
      </c>
      <c r="AH4" s="139"/>
      <c r="AI4" s="92"/>
      <c r="AJ4" s="89"/>
      <c r="AK4" s="140"/>
      <c r="AL4" s="139"/>
      <c r="AM4" s="90"/>
      <c r="AN4" s="138"/>
      <c r="AO4" s="139"/>
      <c r="AP4" s="92"/>
      <c r="AQ4" s="89"/>
      <c r="AR4" s="140"/>
      <c r="AS4" s="139"/>
      <c r="AT4" s="90"/>
      <c r="AU4" s="138"/>
      <c r="AV4" s="95">
        <v>3</v>
      </c>
      <c r="AW4" s="39">
        <v>40</v>
      </c>
      <c r="AX4" s="89"/>
      <c r="AY4" s="140"/>
      <c r="AZ4" s="139"/>
      <c r="BA4" s="90"/>
      <c r="BB4" s="138">
        <f t="shared" ref="BB4:BB9" si="2">+AW4+AY4+BA4</f>
        <v>40</v>
      </c>
      <c r="BC4" s="95">
        <v>2</v>
      </c>
      <c r="BD4" s="39">
        <v>87.5</v>
      </c>
      <c r="BE4" s="52">
        <v>3</v>
      </c>
      <c r="BF4" s="97">
        <v>55</v>
      </c>
      <c r="BG4" s="139"/>
      <c r="BH4" s="90"/>
      <c r="BI4" s="138">
        <f t="shared" ref="BI4:BI40" si="3">BD4+BF4+BH4</f>
        <v>142.5</v>
      </c>
    </row>
    <row r="5" spans="1:61" ht="20.25" customHeight="1">
      <c r="A5" s="5">
        <v>208</v>
      </c>
      <c r="B5" s="26" t="s">
        <v>70</v>
      </c>
      <c r="C5" s="26" t="s">
        <v>71</v>
      </c>
      <c r="D5" s="165">
        <f t="shared" si="0"/>
        <v>304</v>
      </c>
      <c r="E5" s="39">
        <f t="shared" si="1"/>
        <v>304</v>
      </c>
      <c r="F5" s="52"/>
      <c r="G5" s="18">
        <v>0</v>
      </c>
      <c r="H5" s="52"/>
      <c r="I5" s="18">
        <v>0</v>
      </c>
      <c r="J5" s="89"/>
      <c r="K5" s="90"/>
      <c r="L5" s="138">
        <f>G5+I5+K5</f>
        <v>0</v>
      </c>
      <c r="M5" s="53"/>
      <c r="N5" s="54"/>
      <c r="O5" s="55"/>
      <c r="P5" s="54"/>
      <c r="Q5" s="55"/>
      <c r="R5" s="54"/>
      <c r="S5" s="56"/>
      <c r="T5" s="139"/>
      <c r="U5" s="92"/>
      <c r="V5" s="89"/>
      <c r="W5" s="140"/>
      <c r="X5" s="139"/>
      <c r="Y5" s="92"/>
      <c r="Z5" s="138"/>
      <c r="AA5" s="139"/>
      <c r="AB5" s="92"/>
      <c r="AC5" s="89"/>
      <c r="AD5" s="140"/>
      <c r="AE5" s="139"/>
      <c r="AF5" s="92"/>
      <c r="AG5" s="138"/>
      <c r="AH5" s="95">
        <v>4</v>
      </c>
      <c r="AI5" s="39">
        <v>24</v>
      </c>
      <c r="AJ5" s="52">
        <v>5</v>
      </c>
      <c r="AK5" s="97">
        <v>16</v>
      </c>
      <c r="AL5" s="139"/>
      <c r="AM5" s="90"/>
      <c r="AN5" s="138">
        <f>+AI5+AK5+AM5</f>
        <v>40</v>
      </c>
      <c r="AO5" s="95">
        <v>12</v>
      </c>
      <c r="AP5" s="39">
        <v>5</v>
      </c>
      <c r="AQ5" s="52">
        <v>36</v>
      </c>
      <c r="AR5" s="97">
        <v>1</v>
      </c>
      <c r="AS5" s="95">
        <v>15</v>
      </c>
      <c r="AT5" s="18">
        <v>2</v>
      </c>
      <c r="AU5" s="138">
        <f>AP5+AR5+AT5</f>
        <v>8</v>
      </c>
      <c r="AV5" s="95">
        <v>4</v>
      </c>
      <c r="AW5" s="39">
        <v>30</v>
      </c>
      <c r="AX5" s="52">
        <v>1</v>
      </c>
      <c r="AY5" s="97">
        <v>36</v>
      </c>
      <c r="AZ5" s="95">
        <v>2</v>
      </c>
      <c r="BA5" s="18">
        <v>40</v>
      </c>
      <c r="BB5" s="138">
        <f t="shared" si="2"/>
        <v>106</v>
      </c>
      <c r="BC5" s="95"/>
      <c r="BD5" s="39">
        <v>0</v>
      </c>
      <c r="BE5" s="52">
        <v>1</v>
      </c>
      <c r="BF5" s="97">
        <v>82.5</v>
      </c>
      <c r="BG5" s="95">
        <v>1</v>
      </c>
      <c r="BH5" s="18">
        <v>67.5</v>
      </c>
      <c r="BI5" s="138">
        <f t="shared" si="3"/>
        <v>150</v>
      </c>
    </row>
    <row r="6" spans="1:61" ht="20.25" customHeight="1">
      <c r="A6" s="5">
        <v>215</v>
      </c>
      <c r="B6" s="26" t="s">
        <v>31</v>
      </c>
      <c r="C6" s="26" t="s">
        <v>46</v>
      </c>
      <c r="D6" s="165">
        <f t="shared" si="0"/>
        <v>282.25</v>
      </c>
      <c r="E6" s="39">
        <f t="shared" si="1"/>
        <v>282.25</v>
      </c>
      <c r="F6" s="52">
        <v>1</v>
      </c>
      <c r="G6" s="18">
        <v>78</v>
      </c>
      <c r="H6" s="52">
        <v>4</v>
      </c>
      <c r="I6" s="18">
        <v>36</v>
      </c>
      <c r="J6" s="89"/>
      <c r="K6" s="90"/>
      <c r="L6" s="138">
        <f>G6+I6+K6</f>
        <v>114</v>
      </c>
      <c r="M6" s="53"/>
      <c r="N6" s="54"/>
      <c r="O6" s="55"/>
      <c r="P6" s="54"/>
      <c r="Q6" s="55"/>
      <c r="R6" s="54"/>
      <c r="S6" s="56"/>
      <c r="T6" s="95">
        <v>2</v>
      </c>
      <c r="U6" s="39">
        <v>25</v>
      </c>
      <c r="V6" s="52">
        <v>2</v>
      </c>
      <c r="W6" s="97">
        <v>25</v>
      </c>
      <c r="X6" s="139"/>
      <c r="Y6" s="92"/>
      <c r="Z6" s="138">
        <f>U6+W6+Y6</f>
        <v>50</v>
      </c>
      <c r="AA6" s="95">
        <v>3</v>
      </c>
      <c r="AB6" s="39">
        <v>28</v>
      </c>
      <c r="AC6" s="52"/>
      <c r="AD6" s="97">
        <v>0</v>
      </c>
      <c r="AE6" s="139"/>
      <c r="AF6" s="92"/>
      <c r="AG6" s="138">
        <f>AB6+AD6+AF6</f>
        <v>28</v>
      </c>
      <c r="AH6" s="139"/>
      <c r="AI6" s="92"/>
      <c r="AJ6" s="89"/>
      <c r="AK6" s="140"/>
      <c r="AL6" s="139"/>
      <c r="AM6" s="90"/>
      <c r="AN6" s="138"/>
      <c r="AO6" s="139"/>
      <c r="AP6" s="92"/>
      <c r="AQ6" s="89"/>
      <c r="AR6" s="140"/>
      <c r="AS6" s="139"/>
      <c r="AT6" s="90"/>
      <c r="AU6" s="138"/>
      <c r="AV6" s="95"/>
      <c r="AW6" s="39">
        <v>0</v>
      </c>
      <c r="AX6" s="52">
        <v>3</v>
      </c>
      <c r="AY6" s="97">
        <v>24</v>
      </c>
      <c r="AZ6" s="139"/>
      <c r="BA6" s="90"/>
      <c r="BB6" s="138">
        <f t="shared" si="2"/>
        <v>24</v>
      </c>
      <c r="BC6" s="95">
        <v>4</v>
      </c>
      <c r="BD6" s="39">
        <v>52.5</v>
      </c>
      <c r="BE6" s="52">
        <v>6</v>
      </c>
      <c r="BF6" s="97">
        <v>13.75</v>
      </c>
      <c r="BG6" s="139"/>
      <c r="BH6" s="90"/>
      <c r="BI6" s="138">
        <f t="shared" si="3"/>
        <v>66.25</v>
      </c>
    </row>
    <row r="7" spans="1:61" ht="20.25" customHeight="1">
      <c r="A7" s="5">
        <v>298</v>
      </c>
      <c r="B7" s="26" t="s">
        <v>271</v>
      </c>
      <c r="C7" s="26" t="s">
        <v>156</v>
      </c>
      <c r="D7" s="165">
        <f t="shared" si="0"/>
        <v>219</v>
      </c>
      <c r="E7" s="39">
        <f t="shared" si="1"/>
        <v>219</v>
      </c>
      <c r="F7" s="89"/>
      <c r="G7" s="90"/>
      <c r="H7" s="89"/>
      <c r="I7" s="90"/>
      <c r="J7" s="89"/>
      <c r="K7" s="90"/>
      <c r="L7" s="138"/>
      <c r="M7" s="53"/>
      <c r="N7" s="54"/>
      <c r="O7" s="55"/>
      <c r="P7" s="54"/>
      <c r="Q7" s="55"/>
      <c r="R7" s="54"/>
      <c r="S7" s="56"/>
      <c r="T7" s="139"/>
      <c r="U7" s="92"/>
      <c r="V7" s="89"/>
      <c r="W7" s="140"/>
      <c r="X7" s="139"/>
      <c r="Y7" s="92"/>
      <c r="Z7" s="138"/>
      <c r="AA7" s="139"/>
      <c r="AB7" s="92"/>
      <c r="AC7" s="89"/>
      <c r="AD7" s="140"/>
      <c r="AE7" s="139"/>
      <c r="AF7" s="92"/>
      <c r="AG7" s="138"/>
      <c r="AH7" s="95">
        <v>3</v>
      </c>
      <c r="AI7" s="39">
        <v>32</v>
      </c>
      <c r="AJ7" s="89"/>
      <c r="AK7" s="140"/>
      <c r="AL7" s="95">
        <v>2</v>
      </c>
      <c r="AM7" s="18">
        <v>15</v>
      </c>
      <c r="AN7" s="138">
        <f>+AI7+AK7+AM7</f>
        <v>47</v>
      </c>
      <c r="AO7" s="95">
        <v>18</v>
      </c>
      <c r="AP7" s="39">
        <v>4</v>
      </c>
      <c r="AQ7" s="52">
        <v>24</v>
      </c>
      <c r="AR7" s="97">
        <v>3</v>
      </c>
      <c r="AS7" s="139"/>
      <c r="AT7" s="90"/>
      <c r="AU7" s="138">
        <f>AP7+AR7+AT7</f>
        <v>7</v>
      </c>
      <c r="AV7" s="95">
        <v>1</v>
      </c>
      <c r="AW7" s="39">
        <v>60</v>
      </c>
      <c r="AX7" s="89"/>
      <c r="AY7" s="140"/>
      <c r="AZ7" s="139"/>
      <c r="BA7" s="90"/>
      <c r="BB7" s="138">
        <f t="shared" si="2"/>
        <v>60</v>
      </c>
      <c r="BC7" s="95">
        <v>1</v>
      </c>
      <c r="BD7" s="39">
        <v>105</v>
      </c>
      <c r="BE7" s="89"/>
      <c r="BF7" s="140"/>
      <c r="BG7" s="139"/>
      <c r="BH7" s="90"/>
      <c r="BI7" s="138">
        <f t="shared" si="3"/>
        <v>105</v>
      </c>
    </row>
    <row r="8" spans="1:61" ht="20.25" customHeight="1">
      <c r="A8" s="5">
        <v>181</v>
      </c>
      <c r="B8" s="26" t="s">
        <v>82</v>
      </c>
      <c r="C8" s="26" t="s">
        <v>83</v>
      </c>
      <c r="D8" s="165">
        <f t="shared" si="0"/>
        <v>207.25</v>
      </c>
      <c r="E8" s="39">
        <f t="shared" si="1"/>
        <v>207.25</v>
      </c>
      <c r="F8" s="89"/>
      <c r="G8" s="90"/>
      <c r="H8" s="89"/>
      <c r="I8" s="90"/>
      <c r="J8" s="89"/>
      <c r="K8" s="90"/>
      <c r="L8" s="138"/>
      <c r="M8" s="53"/>
      <c r="N8" s="54"/>
      <c r="O8" s="55"/>
      <c r="P8" s="54"/>
      <c r="Q8" s="55"/>
      <c r="R8" s="54"/>
      <c r="S8" s="56"/>
      <c r="T8" s="139"/>
      <c r="U8" s="92"/>
      <c r="V8" s="89"/>
      <c r="W8" s="140"/>
      <c r="X8" s="139"/>
      <c r="Y8" s="92"/>
      <c r="Z8" s="138"/>
      <c r="AA8" s="139"/>
      <c r="AB8" s="92"/>
      <c r="AC8" s="52">
        <v>3</v>
      </c>
      <c r="AD8" s="97">
        <v>32</v>
      </c>
      <c r="AE8" s="139"/>
      <c r="AF8" s="92"/>
      <c r="AG8" s="138">
        <f>AB8+AD8+AF8</f>
        <v>32</v>
      </c>
      <c r="AH8" s="95"/>
      <c r="AI8" s="39">
        <v>0</v>
      </c>
      <c r="AJ8" s="52"/>
      <c r="AK8" s="97">
        <v>0</v>
      </c>
      <c r="AL8" s="139"/>
      <c r="AM8" s="90"/>
      <c r="AN8" s="138">
        <f>+AI8+AK8+AM8</f>
        <v>0</v>
      </c>
      <c r="AO8" s="95"/>
      <c r="AP8" s="39">
        <v>0</v>
      </c>
      <c r="AQ8" s="52"/>
      <c r="AR8" s="97">
        <v>0</v>
      </c>
      <c r="AS8" s="139"/>
      <c r="AT8" s="90"/>
      <c r="AU8" s="138">
        <f>AP8+AR8+AT8</f>
        <v>0</v>
      </c>
      <c r="AV8" s="95"/>
      <c r="AW8" s="39">
        <v>0</v>
      </c>
      <c r="AX8" s="52">
        <v>5</v>
      </c>
      <c r="AY8" s="97">
        <v>12</v>
      </c>
      <c r="AZ8" s="95">
        <v>3</v>
      </c>
      <c r="BA8" s="18">
        <v>32</v>
      </c>
      <c r="BB8" s="138">
        <f t="shared" si="2"/>
        <v>44</v>
      </c>
      <c r="BC8" s="95">
        <v>6</v>
      </c>
      <c r="BD8" s="39">
        <v>17.5</v>
      </c>
      <c r="BE8" s="52">
        <v>2</v>
      </c>
      <c r="BF8" s="97">
        <v>68.75</v>
      </c>
      <c r="BG8" s="95">
        <v>3</v>
      </c>
      <c r="BH8" s="18">
        <v>45</v>
      </c>
      <c r="BI8" s="138">
        <f t="shared" si="3"/>
        <v>131.25</v>
      </c>
    </row>
    <row r="9" spans="1:61" ht="20.25" customHeight="1">
      <c r="A9" s="5">
        <v>122</v>
      </c>
      <c r="B9" s="26" t="s">
        <v>51</v>
      </c>
      <c r="C9" s="26" t="s">
        <v>52</v>
      </c>
      <c r="D9" s="165">
        <f t="shared" si="0"/>
        <v>184</v>
      </c>
      <c r="E9" s="39">
        <f t="shared" si="1"/>
        <v>184</v>
      </c>
      <c r="F9" s="52">
        <v>4</v>
      </c>
      <c r="G9" s="18">
        <v>39</v>
      </c>
      <c r="H9" s="89"/>
      <c r="I9" s="90"/>
      <c r="J9" s="89"/>
      <c r="K9" s="90"/>
      <c r="L9" s="138">
        <f>G9+I9+K9</f>
        <v>39</v>
      </c>
      <c r="M9" s="53"/>
      <c r="N9" s="54"/>
      <c r="O9" s="55"/>
      <c r="P9" s="54"/>
      <c r="Q9" s="55"/>
      <c r="R9" s="54"/>
      <c r="S9" s="56"/>
      <c r="T9" s="139"/>
      <c r="U9" s="92"/>
      <c r="V9" s="89"/>
      <c r="W9" s="140"/>
      <c r="X9" s="139"/>
      <c r="Y9" s="92"/>
      <c r="Z9" s="138"/>
      <c r="AA9" s="95">
        <v>1</v>
      </c>
      <c r="AB9" s="39">
        <v>42</v>
      </c>
      <c r="AC9" s="89"/>
      <c r="AD9" s="140"/>
      <c r="AE9" s="139"/>
      <c r="AF9" s="92"/>
      <c r="AG9" s="138">
        <f>AB9+AD9+AF9</f>
        <v>42</v>
      </c>
      <c r="AH9" s="139"/>
      <c r="AI9" s="92"/>
      <c r="AJ9" s="89"/>
      <c r="AK9" s="140"/>
      <c r="AL9" s="139"/>
      <c r="AM9" s="90"/>
      <c r="AN9" s="138"/>
      <c r="AO9" s="139"/>
      <c r="AP9" s="92"/>
      <c r="AQ9" s="89"/>
      <c r="AR9" s="140"/>
      <c r="AS9" s="139"/>
      <c r="AT9" s="90"/>
      <c r="AU9" s="138"/>
      <c r="AV9" s="95">
        <v>5</v>
      </c>
      <c r="AW9" s="39">
        <v>20</v>
      </c>
      <c r="AX9" s="89"/>
      <c r="AY9" s="140"/>
      <c r="AZ9" s="95">
        <v>1</v>
      </c>
      <c r="BA9" s="18">
        <v>48</v>
      </c>
      <c r="BB9" s="138">
        <f t="shared" si="2"/>
        <v>68</v>
      </c>
      <c r="BC9" s="95">
        <v>5</v>
      </c>
      <c r="BD9" s="39">
        <v>35</v>
      </c>
      <c r="BE9" s="89"/>
      <c r="BF9" s="140"/>
      <c r="BG9" s="139"/>
      <c r="BH9" s="90"/>
      <c r="BI9" s="138">
        <f t="shared" si="3"/>
        <v>35</v>
      </c>
    </row>
    <row r="10" spans="1:61" ht="20.25" customHeight="1">
      <c r="A10" s="5">
        <v>167</v>
      </c>
      <c r="B10" s="26" t="s">
        <v>50</v>
      </c>
      <c r="C10" s="26" t="s">
        <v>45</v>
      </c>
      <c r="D10" s="165">
        <f t="shared" si="0"/>
        <v>145</v>
      </c>
      <c r="E10" s="39">
        <f t="shared" si="1"/>
        <v>145</v>
      </c>
      <c r="F10" s="52">
        <v>2</v>
      </c>
      <c r="G10" s="18">
        <v>65</v>
      </c>
      <c r="H10" s="52">
        <v>3</v>
      </c>
      <c r="I10" s="18">
        <v>48</v>
      </c>
      <c r="J10" s="52">
        <v>3</v>
      </c>
      <c r="K10" s="18">
        <v>32</v>
      </c>
      <c r="L10" s="138">
        <f>G10+I10+K10</f>
        <v>145</v>
      </c>
      <c r="M10" s="53"/>
      <c r="N10" s="54"/>
      <c r="O10" s="55"/>
      <c r="P10" s="54"/>
      <c r="Q10" s="55"/>
      <c r="R10" s="54"/>
      <c r="S10" s="56"/>
      <c r="T10" s="139"/>
      <c r="U10" s="92"/>
      <c r="V10" s="89"/>
      <c r="W10" s="140"/>
      <c r="X10" s="139"/>
      <c r="Y10" s="92"/>
      <c r="Z10" s="138"/>
      <c r="AA10" s="139"/>
      <c r="AB10" s="92"/>
      <c r="AC10" s="89"/>
      <c r="AD10" s="140"/>
      <c r="AE10" s="139"/>
      <c r="AF10" s="92"/>
      <c r="AG10" s="138"/>
      <c r="AH10" s="139"/>
      <c r="AI10" s="92"/>
      <c r="AJ10" s="89"/>
      <c r="AK10" s="140"/>
      <c r="AL10" s="139"/>
      <c r="AM10" s="90"/>
      <c r="AN10" s="138"/>
      <c r="AO10" s="139"/>
      <c r="AP10" s="92"/>
      <c r="AQ10" s="89"/>
      <c r="AR10" s="140"/>
      <c r="AS10" s="139"/>
      <c r="AT10" s="90"/>
      <c r="AU10" s="138"/>
      <c r="AV10" s="139"/>
      <c r="AW10" s="92"/>
      <c r="AX10" s="89"/>
      <c r="AY10" s="140"/>
      <c r="AZ10" s="139"/>
      <c r="BA10" s="90"/>
      <c r="BB10" s="138"/>
      <c r="BC10" s="139"/>
      <c r="BD10" s="92"/>
      <c r="BE10" s="89"/>
      <c r="BF10" s="140"/>
      <c r="BG10" s="139"/>
      <c r="BH10" s="90"/>
      <c r="BI10" s="138"/>
    </row>
    <row r="11" spans="1:61" ht="20.25" customHeight="1">
      <c r="A11" s="5">
        <v>136</v>
      </c>
      <c r="B11" s="26" t="s">
        <v>57</v>
      </c>
      <c r="C11" s="26" t="s">
        <v>48</v>
      </c>
      <c r="D11" s="165">
        <f t="shared" si="0"/>
        <v>140</v>
      </c>
      <c r="E11" s="39">
        <f t="shared" si="1"/>
        <v>140</v>
      </c>
      <c r="F11" s="89"/>
      <c r="G11" s="90"/>
      <c r="H11" s="89"/>
      <c r="I11" s="90"/>
      <c r="J11" s="52">
        <v>4</v>
      </c>
      <c r="K11" s="18">
        <v>24</v>
      </c>
      <c r="L11" s="138">
        <f>G11+I11+K11</f>
        <v>24</v>
      </c>
      <c r="M11" s="53"/>
      <c r="N11" s="54"/>
      <c r="O11" s="55"/>
      <c r="P11" s="54"/>
      <c r="Q11" s="55"/>
      <c r="R11" s="54"/>
      <c r="S11" s="56"/>
      <c r="T11" s="139"/>
      <c r="U11" s="92"/>
      <c r="V11" s="89"/>
      <c r="W11" s="140"/>
      <c r="X11" s="139"/>
      <c r="Y11" s="92"/>
      <c r="Z11" s="138"/>
      <c r="AA11" s="95">
        <v>5</v>
      </c>
      <c r="AB11" s="39">
        <v>14</v>
      </c>
      <c r="AC11" s="52">
        <v>2</v>
      </c>
      <c r="AD11" s="97">
        <v>40</v>
      </c>
      <c r="AE11" s="95">
        <v>5</v>
      </c>
      <c r="AF11" s="39">
        <v>10</v>
      </c>
      <c r="AG11" s="138">
        <f>AB11+AD11+AF11</f>
        <v>64</v>
      </c>
      <c r="AH11" s="95">
        <v>5</v>
      </c>
      <c r="AI11" s="39">
        <v>16</v>
      </c>
      <c r="AJ11" s="52">
        <v>4</v>
      </c>
      <c r="AK11" s="97">
        <v>24</v>
      </c>
      <c r="AL11" s="95">
        <v>3</v>
      </c>
      <c r="AM11" s="18">
        <v>12</v>
      </c>
      <c r="AN11" s="138">
        <f>+AI11+AK11+AM11</f>
        <v>52</v>
      </c>
      <c r="AO11" s="139"/>
      <c r="AP11" s="92"/>
      <c r="AQ11" s="89"/>
      <c r="AR11" s="140"/>
      <c r="AS11" s="139"/>
      <c r="AT11" s="90"/>
      <c r="AU11" s="138"/>
      <c r="AV11" s="139"/>
      <c r="AW11" s="92"/>
      <c r="AX11" s="89"/>
      <c r="AY11" s="140"/>
      <c r="AZ11" s="139"/>
      <c r="BA11" s="90"/>
      <c r="BB11" s="138"/>
      <c r="BC11" s="139"/>
      <c r="BD11" s="92"/>
      <c r="BE11" s="89"/>
      <c r="BF11" s="140"/>
      <c r="BG11" s="139"/>
      <c r="BH11" s="90"/>
      <c r="BI11" s="138"/>
    </row>
    <row r="12" spans="1:61" ht="20.25" customHeight="1">
      <c r="A12" s="5">
        <v>262</v>
      </c>
      <c r="B12" s="26" t="s">
        <v>56</v>
      </c>
      <c r="C12" s="26" t="s">
        <v>39</v>
      </c>
      <c r="D12" s="165">
        <f t="shared" si="0"/>
        <v>120</v>
      </c>
      <c r="E12" s="39">
        <f t="shared" si="1"/>
        <v>120</v>
      </c>
      <c r="F12" s="52"/>
      <c r="G12" s="18">
        <v>0</v>
      </c>
      <c r="H12" s="52">
        <v>1</v>
      </c>
      <c r="I12" s="18">
        <v>72</v>
      </c>
      <c r="J12" s="52">
        <v>1</v>
      </c>
      <c r="K12" s="18">
        <v>48</v>
      </c>
      <c r="L12" s="138">
        <f>G12+I12+K12</f>
        <v>120</v>
      </c>
      <c r="M12" s="53"/>
      <c r="N12" s="54"/>
      <c r="O12" s="55"/>
      <c r="P12" s="54"/>
      <c r="Q12" s="55"/>
      <c r="R12" s="54"/>
      <c r="S12" s="56"/>
      <c r="T12" s="139"/>
      <c r="U12" s="92"/>
      <c r="V12" s="89"/>
      <c r="W12" s="140"/>
      <c r="X12" s="139"/>
      <c r="Y12" s="92"/>
      <c r="Z12" s="138"/>
      <c r="AA12" s="139"/>
      <c r="AB12" s="92"/>
      <c r="AC12" s="89"/>
      <c r="AD12" s="140"/>
      <c r="AE12" s="139"/>
      <c r="AF12" s="92"/>
      <c r="AG12" s="138"/>
      <c r="AH12" s="139"/>
      <c r="AI12" s="92"/>
      <c r="AJ12" s="89"/>
      <c r="AK12" s="140"/>
      <c r="AL12" s="139"/>
      <c r="AM12" s="90"/>
      <c r="AN12" s="138"/>
      <c r="AO12" s="139"/>
      <c r="AP12" s="92"/>
      <c r="AQ12" s="89"/>
      <c r="AR12" s="140"/>
      <c r="AS12" s="139"/>
      <c r="AT12" s="90"/>
      <c r="AU12" s="138"/>
      <c r="AV12" s="139"/>
      <c r="AW12" s="92"/>
      <c r="AX12" s="89"/>
      <c r="AY12" s="140"/>
      <c r="AZ12" s="139"/>
      <c r="BA12" s="90"/>
      <c r="BB12" s="138"/>
      <c r="BC12" s="139"/>
      <c r="BD12" s="92"/>
      <c r="BE12" s="89"/>
      <c r="BF12" s="140"/>
      <c r="BG12" s="139"/>
      <c r="BH12" s="90"/>
      <c r="BI12" s="138"/>
    </row>
    <row r="13" spans="1:61" ht="20.25" customHeight="1">
      <c r="A13" s="5">
        <v>250</v>
      </c>
      <c r="B13" s="26" t="s">
        <v>325</v>
      </c>
      <c r="C13" s="26" t="s">
        <v>326</v>
      </c>
      <c r="D13" s="165">
        <f t="shared" si="0"/>
        <v>97.5</v>
      </c>
      <c r="E13" s="39">
        <f t="shared" si="1"/>
        <v>97.5</v>
      </c>
      <c r="F13" s="89"/>
      <c r="G13" s="90"/>
      <c r="H13" s="89"/>
      <c r="I13" s="90"/>
      <c r="J13" s="89"/>
      <c r="K13" s="90"/>
      <c r="L13" s="138"/>
      <c r="M13" s="53"/>
      <c r="N13" s="54"/>
      <c r="O13" s="55"/>
      <c r="P13" s="54"/>
      <c r="Q13" s="55"/>
      <c r="R13" s="54"/>
      <c r="S13" s="56"/>
      <c r="T13" s="139"/>
      <c r="U13" s="92"/>
      <c r="V13" s="89"/>
      <c r="W13" s="140"/>
      <c r="X13" s="139"/>
      <c r="Y13" s="92"/>
      <c r="Z13" s="138"/>
      <c r="AA13" s="139"/>
      <c r="AB13" s="92"/>
      <c r="AC13" s="89"/>
      <c r="AD13" s="140"/>
      <c r="AE13" s="139"/>
      <c r="AF13" s="92"/>
      <c r="AG13" s="138"/>
      <c r="AH13" s="95"/>
      <c r="AI13" s="39"/>
      <c r="AJ13" s="52"/>
      <c r="AK13" s="97"/>
      <c r="AL13" s="139"/>
      <c r="AM13" s="90"/>
      <c r="AN13" s="138"/>
      <c r="AO13" s="139"/>
      <c r="AP13" s="92"/>
      <c r="AQ13" s="89"/>
      <c r="AR13" s="140"/>
      <c r="AS13" s="139"/>
      <c r="AT13" s="90"/>
      <c r="AU13" s="138"/>
      <c r="AV13" s="139"/>
      <c r="AW13" s="92"/>
      <c r="AX13" s="89"/>
      <c r="AY13" s="140"/>
      <c r="AZ13" s="139"/>
      <c r="BA13" s="90"/>
      <c r="BB13" s="138"/>
      <c r="BC13" s="95"/>
      <c r="BD13" s="39">
        <v>0</v>
      </c>
      <c r="BE13" s="52">
        <v>4</v>
      </c>
      <c r="BF13" s="97">
        <v>41.25</v>
      </c>
      <c r="BG13" s="95">
        <v>2</v>
      </c>
      <c r="BH13" s="18">
        <v>56.25</v>
      </c>
      <c r="BI13" s="138">
        <f t="shared" si="3"/>
        <v>97.5</v>
      </c>
    </row>
    <row r="14" spans="1:61" ht="20.25" customHeight="1">
      <c r="A14" s="5">
        <v>195</v>
      </c>
      <c r="B14" s="26" t="s">
        <v>255</v>
      </c>
      <c r="C14" s="26" t="s">
        <v>256</v>
      </c>
      <c r="D14" s="165">
        <f t="shared" si="0"/>
        <v>96</v>
      </c>
      <c r="E14" s="39">
        <f t="shared" si="1"/>
        <v>96</v>
      </c>
      <c r="F14" s="89"/>
      <c r="G14" s="90"/>
      <c r="H14" s="89"/>
      <c r="I14" s="90"/>
      <c r="J14" s="89"/>
      <c r="K14" s="90"/>
      <c r="L14" s="138"/>
      <c r="M14" s="53"/>
      <c r="N14" s="54"/>
      <c r="O14" s="55"/>
      <c r="P14" s="54"/>
      <c r="Q14" s="55"/>
      <c r="R14" s="54"/>
      <c r="S14" s="56"/>
      <c r="T14" s="139"/>
      <c r="U14" s="92"/>
      <c r="V14" s="89"/>
      <c r="W14" s="140"/>
      <c r="X14" s="139"/>
      <c r="Y14" s="92"/>
      <c r="Z14" s="138"/>
      <c r="AA14" s="95">
        <v>6</v>
      </c>
      <c r="AB14" s="39">
        <v>7</v>
      </c>
      <c r="AC14" s="52">
        <v>6</v>
      </c>
      <c r="AD14" s="97">
        <v>8</v>
      </c>
      <c r="AE14" s="95">
        <v>2</v>
      </c>
      <c r="AF14" s="39">
        <v>25</v>
      </c>
      <c r="AG14" s="138">
        <f>AB14+AD14+AF14</f>
        <v>40</v>
      </c>
      <c r="AH14" s="139"/>
      <c r="AI14" s="92"/>
      <c r="AJ14" s="89"/>
      <c r="AK14" s="140"/>
      <c r="AL14" s="139"/>
      <c r="AM14" s="90"/>
      <c r="AN14" s="138"/>
      <c r="AO14" s="139"/>
      <c r="AP14" s="92"/>
      <c r="AQ14" s="89"/>
      <c r="AR14" s="140"/>
      <c r="AS14" s="139"/>
      <c r="AT14" s="90"/>
      <c r="AU14" s="138"/>
      <c r="AV14" s="95">
        <v>6</v>
      </c>
      <c r="AW14" s="39">
        <v>10</v>
      </c>
      <c r="AX14" s="52">
        <v>2</v>
      </c>
      <c r="AY14" s="97">
        <v>30</v>
      </c>
      <c r="AZ14" s="95">
        <v>5</v>
      </c>
      <c r="BA14" s="18">
        <v>16</v>
      </c>
      <c r="BB14" s="138">
        <f>+AW14+AY14+BA14</f>
        <v>56</v>
      </c>
      <c r="BC14" s="139"/>
      <c r="BD14" s="92"/>
      <c r="BE14" s="89"/>
      <c r="BF14" s="140"/>
      <c r="BG14" s="139"/>
      <c r="BH14" s="90"/>
      <c r="BI14" s="138"/>
    </row>
    <row r="15" spans="1:61" ht="20.25" customHeight="1">
      <c r="A15" s="5">
        <v>232</v>
      </c>
      <c r="B15" s="26" t="s">
        <v>42</v>
      </c>
      <c r="C15" s="26" t="s">
        <v>55</v>
      </c>
      <c r="D15" s="165">
        <f t="shared" si="0"/>
        <v>91</v>
      </c>
      <c r="E15" s="39">
        <f t="shared" si="1"/>
        <v>91</v>
      </c>
      <c r="F15" s="52">
        <v>6</v>
      </c>
      <c r="G15" s="18">
        <v>13</v>
      </c>
      <c r="H15" s="52">
        <v>6</v>
      </c>
      <c r="I15" s="18">
        <v>12</v>
      </c>
      <c r="J15" s="52">
        <v>5</v>
      </c>
      <c r="K15" s="18">
        <v>16</v>
      </c>
      <c r="L15" s="138">
        <f>G15+I15+K15</f>
        <v>41</v>
      </c>
      <c r="M15" s="53"/>
      <c r="N15" s="54"/>
      <c r="O15" s="55"/>
      <c r="P15" s="54"/>
      <c r="Q15" s="55"/>
      <c r="R15" s="54"/>
      <c r="S15" s="56"/>
      <c r="T15" s="139"/>
      <c r="U15" s="92"/>
      <c r="V15" s="89"/>
      <c r="W15" s="140"/>
      <c r="X15" s="139"/>
      <c r="Y15" s="92"/>
      <c r="Z15" s="138"/>
      <c r="AA15" s="139"/>
      <c r="AB15" s="92"/>
      <c r="AC15" s="89"/>
      <c r="AD15" s="140"/>
      <c r="AE15" s="139"/>
      <c r="AF15" s="92"/>
      <c r="AG15" s="138"/>
      <c r="AH15" s="139"/>
      <c r="AI15" s="92"/>
      <c r="AJ15" s="89"/>
      <c r="AK15" s="140"/>
      <c r="AL15" s="139"/>
      <c r="AM15" s="90"/>
      <c r="AN15" s="138"/>
      <c r="AO15" s="139"/>
      <c r="AP15" s="92"/>
      <c r="AQ15" s="89"/>
      <c r="AR15" s="140"/>
      <c r="AS15" s="139"/>
      <c r="AT15" s="90"/>
      <c r="AU15" s="138"/>
      <c r="AV15" s="95">
        <v>2</v>
      </c>
      <c r="AW15" s="39">
        <v>50</v>
      </c>
      <c r="AX15" s="89"/>
      <c r="AY15" s="140"/>
      <c r="AZ15" s="139"/>
      <c r="BA15" s="90"/>
      <c r="BB15" s="138">
        <f>+AW15+AY15+BA15</f>
        <v>50</v>
      </c>
      <c r="BC15" s="139"/>
      <c r="BD15" s="92"/>
      <c r="BE15" s="89"/>
      <c r="BF15" s="140"/>
      <c r="BG15" s="139"/>
      <c r="BH15" s="90"/>
      <c r="BI15" s="138"/>
    </row>
    <row r="16" spans="1:61" ht="20.25" customHeight="1">
      <c r="A16" s="5">
        <v>126</v>
      </c>
      <c r="B16" s="26" t="s">
        <v>91</v>
      </c>
      <c r="C16" s="26" t="s">
        <v>101</v>
      </c>
      <c r="D16" s="165">
        <f t="shared" si="0"/>
        <v>80</v>
      </c>
      <c r="E16" s="39">
        <f t="shared" si="1"/>
        <v>80</v>
      </c>
      <c r="F16" s="89"/>
      <c r="G16" s="90"/>
      <c r="H16" s="89"/>
      <c r="I16" s="90"/>
      <c r="J16" s="89"/>
      <c r="K16" s="90"/>
      <c r="L16" s="138"/>
      <c r="M16" s="53"/>
      <c r="N16" s="54"/>
      <c r="O16" s="55"/>
      <c r="P16" s="54"/>
      <c r="Q16" s="55"/>
      <c r="R16" s="54"/>
      <c r="S16" s="56"/>
      <c r="T16" s="139"/>
      <c r="U16" s="92"/>
      <c r="V16" s="89"/>
      <c r="W16" s="140"/>
      <c r="X16" s="139"/>
      <c r="Y16" s="92"/>
      <c r="Z16" s="138"/>
      <c r="AA16" s="139"/>
      <c r="AB16" s="92"/>
      <c r="AC16" s="89"/>
      <c r="AD16" s="140"/>
      <c r="AE16" s="139"/>
      <c r="AF16" s="92"/>
      <c r="AG16" s="138"/>
      <c r="AH16" s="95">
        <v>1</v>
      </c>
      <c r="AI16" s="39">
        <v>48</v>
      </c>
      <c r="AJ16" s="52">
        <v>3</v>
      </c>
      <c r="AK16" s="97">
        <v>32</v>
      </c>
      <c r="AL16" s="139"/>
      <c r="AM16" s="90"/>
      <c r="AN16" s="138">
        <f>+AI16+AK16+AM16</f>
        <v>80</v>
      </c>
      <c r="AO16" s="139"/>
      <c r="AP16" s="92"/>
      <c r="AQ16" s="89"/>
      <c r="AR16" s="140"/>
      <c r="AS16" s="139"/>
      <c r="AT16" s="90"/>
      <c r="AU16" s="138"/>
      <c r="AV16" s="139"/>
      <c r="AW16" s="92"/>
      <c r="AX16" s="89"/>
      <c r="AY16" s="140"/>
      <c r="AZ16" s="139"/>
      <c r="BA16" s="90"/>
      <c r="BB16" s="138"/>
      <c r="BC16" s="139"/>
      <c r="BD16" s="92"/>
      <c r="BE16" s="89"/>
      <c r="BF16" s="140"/>
      <c r="BG16" s="139"/>
      <c r="BH16" s="90"/>
      <c r="BI16" s="138"/>
    </row>
    <row r="17" spans="1:61" ht="20.25" customHeight="1">
      <c r="A17" s="5">
        <v>177</v>
      </c>
      <c r="B17" s="26" t="s">
        <v>102</v>
      </c>
      <c r="C17" s="26" t="s">
        <v>103</v>
      </c>
      <c r="D17" s="165">
        <f t="shared" si="0"/>
        <v>79</v>
      </c>
      <c r="E17" s="39">
        <f t="shared" si="1"/>
        <v>79</v>
      </c>
      <c r="F17" s="89"/>
      <c r="G17" s="90"/>
      <c r="H17" s="89"/>
      <c r="I17" s="90"/>
      <c r="J17" s="89"/>
      <c r="K17" s="90"/>
      <c r="L17" s="138"/>
      <c r="M17" s="53"/>
      <c r="N17" s="54"/>
      <c r="O17" s="55"/>
      <c r="P17" s="54"/>
      <c r="Q17" s="55"/>
      <c r="R17" s="54"/>
      <c r="S17" s="56"/>
      <c r="T17" s="139"/>
      <c r="U17" s="92"/>
      <c r="V17" s="89"/>
      <c r="W17" s="140"/>
      <c r="X17" s="139"/>
      <c r="Y17" s="92"/>
      <c r="Z17" s="138"/>
      <c r="AA17" s="95">
        <v>2</v>
      </c>
      <c r="AB17" s="39">
        <v>35</v>
      </c>
      <c r="AC17" s="52">
        <v>4</v>
      </c>
      <c r="AD17" s="97">
        <v>24</v>
      </c>
      <c r="AE17" s="95">
        <v>3</v>
      </c>
      <c r="AF17" s="39">
        <v>20</v>
      </c>
      <c r="AG17" s="138">
        <f>AB17+AD17+AF17</f>
        <v>79</v>
      </c>
      <c r="AH17" s="139"/>
      <c r="AI17" s="92"/>
      <c r="AJ17" s="89"/>
      <c r="AK17" s="140"/>
      <c r="AL17" s="139"/>
      <c r="AM17" s="90"/>
      <c r="AN17" s="138"/>
      <c r="AO17" s="139"/>
      <c r="AP17" s="92"/>
      <c r="AQ17" s="89"/>
      <c r="AR17" s="140"/>
      <c r="AS17" s="139"/>
      <c r="AT17" s="90"/>
      <c r="AU17" s="138"/>
      <c r="AV17" s="139"/>
      <c r="AW17" s="92"/>
      <c r="AX17" s="89"/>
      <c r="AY17" s="140"/>
      <c r="AZ17" s="139"/>
      <c r="BA17" s="90"/>
      <c r="BB17" s="138"/>
      <c r="BC17" s="139"/>
      <c r="BD17" s="92"/>
      <c r="BE17" s="89"/>
      <c r="BF17" s="140"/>
      <c r="BG17" s="139"/>
      <c r="BH17" s="90"/>
      <c r="BI17" s="138"/>
    </row>
    <row r="18" spans="1:61" ht="20.25" customHeight="1">
      <c r="A18" s="5">
        <v>330</v>
      </c>
      <c r="B18" s="26" t="s">
        <v>329</v>
      </c>
      <c r="C18" s="26" t="s">
        <v>319</v>
      </c>
      <c r="D18" s="165">
        <f t="shared" si="0"/>
        <v>70</v>
      </c>
      <c r="E18" s="39">
        <f t="shared" si="1"/>
        <v>70</v>
      </c>
      <c r="F18" s="89"/>
      <c r="G18" s="90"/>
      <c r="H18" s="89"/>
      <c r="I18" s="90"/>
      <c r="J18" s="89"/>
      <c r="K18" s="90"/>
      <c r="L18" s="138"/>
      <c r="M18" s="53"/>
      <c r="N18" s="54"/>
      <c r="O18" s="55"/>
      <c r="P18" s="54"/>
      <c r="Q18" s="55"/>
      <c r="R18" s="54"/>
      <c r="S18" s="56"/>
      <c r="T18" s="139"/>
      <c r="U18" s="92"/>
      <c r="V18" s="89"/>
      <c r="W18" s="140"/>
      <c r="X18" s="139"/>
      <c r="Y18" s="92"/>
      <c r="Z18" s="138"/>
      <c r="AA18" s="139"/>
      <c r="AB18" s="92"/>
      <c r="AC18" s="89"/>
      <c r="AD18" s="140"/>
      <c r="AE18" s="139"/>
      <c r="AF18" s="92"/>
      <c r="AG18" s="138"/>
      <c r="AH18" s="139"/>
      <c r="AI18" s="92"/>
      <c r="AJ18" s="89"/>
      <c r="AK18" s="140"/>
      <c r="AL18" s="139"/>
      <c r="AM18" s="90"/>
      <c r="AN18" s="138"/>
      <c r="AO18" s="139"/>
      <c r="AP18" s="92"/>
      <c r="AQ18" s="89"/>
      <c r="AR18" s="140"/>
      <c r="AS18" s="139"/>
      <c r="AT18" s="90"/>
      <c r="AU18" s="138"/>
      <c r="AV18" s="139"/>
      <c r="AW18" s="92"/>
      <c r="AX18" s="89"/>
      <c r="AY18" s="140"/>
      <c r="AZ18" s="139"/>
      <c r="BA18" s="90"/>
      <c r="BB18" s="138"/>
      <c r="BC18" s="95">
        <v>3</v>
      </c>
      <c r="BD18" s="39">
        <v>70</v>
      </c>
      <c r="BE18" s="89"/>
      <c r="BF18" s="140"/>
      <c r="BG18" s="139"/>
      <c r="BH18" s="90"/>
      <c r="BI18" s="138">
        <f t="shared" si="3"/>
        <v>70</v>
      </c>
    </row>
    <row r="19" spans="1:61" ht="20.25" customHeight="1">
      <c r="A19" s="5">
        <v>125</v>
      </c>
      <c r="B19" s="26" t="s">
        <v>40</v>
      </c>
      <c r="C19" s="26" t="s">
        <v>47</v>
      </c>
      <c r="D19" s="165">
        <f t="shared" si="0"/>
        <v>60</v>
      </c>
      <c r="E19" s="39">
        <f t="shared" si="1"/>
        <v>60</v>
      </c>
      <c r="F19" s="89"/>
      <c r="G19" s="90"/>
      <c r="H19" s="52">
        <v>2</v>
      </c>
      <c r="I19" s="18">
        <v>60</v>
      </c>
      <c r="J19" s="89"/>
      <c r="K19" s="90"/>
      <c r="L19" s="138">
        <f>G19+I19+K19</f>
        <v>60</v>
      </c>
      <c r="M19" s="53"/>
      <c r="N19" s="54"/>
      <c r="O19" s="55"/>
      <c r="P19" s="54"/>
      <c r="Q19" s="55"/>
      <c r="R19" s="54"/>
      <c r="S19" s="56"/>
      <c r="T19" s="139"/>
      <c r="U19" s="92"/>
      <c r="V19" s="89"/>
      <c r="W19" s="140"/>
      <c r="X19" s="139"/>
      <c r="Y19" s="92"/>
      <c r="Z19" s="138"/>
      <c r="AA19" s="139"/>
      <c r="AB19" s="92"/>
      <c r="AC19" s="89"/>
      <c r="AD19" s="140"/>
      <c r="AE19" s="139"/>
      <c r="AF19" s="92"/>
      <c r="AG19" s="138"/>
      <c r="AH19" s="139"/>
      <c r="AI19" s="92"/>
      <c r="AJ19" s="89"/>
      <c r="AK19" s="140"/>
      <c r="AL19" s="139"/>
      <c r="AM19" s="90"/>
      <c r="AN19" s="138"/>
      <c r="AO19" s="139"/>
      <c r="AP19" s="92"/>
      <c r="AQ19" s="89"/>
      <c r="AR19" s="140"/>
      <c r="AS19" s="139"/>
      <c r="AT19" s="90"/>
      <c r="AU19" s="138"/>
      <c r="AV19" s="139"/>
      <c r="AW19" s="92"/>
      <c r="AX19" s="89"/>
      <c r="AY19" s="140"/>
      <c r="AZ19" s="139"/>
      <c r="BA19" s="90"/>
      <c r="BB19" s="138"/>
      <c r="BC19" s="139"/>
      <c r="BD19" s="92"/>
      <c r="BE19" s="89"/>
      <c r="BF19" s="140"/>
      <c r="BG19" s="139"/>
      <c r="BH19" s="90"/>
      <c r="BI19" s="138"/>
    </row>
    <row r="20" spans="1:61" ht="20.25" customHeight="1">
      <c r="A20" s="5">
        <v>286</v>
      </c>
      <c r="B20" s="26" t="s">
        <v>272</v>
      </c>
      <c r="C20" s="26" t="s">
        <v>276</v>
      </c>
      <c r="D20" s="165">
        <f t="shared" si="0"/>
        <v>58</v>
      </c>
      <c r="E20" s="39">
        <f t="shared" si="1"/>
        <v>58</v>
      </c>
      <c r="F20" s="89"/>
      <c r="G20" s="90"/>
      <c r="H20" s="89"/>
      <c r="I20" s="90"/>
      <c r="J20" s="89"/>
      <c r="K20" s="90"/>
      <c r="L20" s="138"/>
      <c r="M20" s="53"/>
      <c r="N20" s="54"/>
      <c r="O20" s="55"/>
      <c r="P20" s="54"/>
      <c r="Q20" s="55"/>
      <c r="R20" s="54"/>
      <c r="S20" s="56"/>
      <c r="T20" s="139"/>
      <c r="U20" s="92"/>
      <c r="V20" s="89"/>
      <c r="W20" s="140"/>
      <c r="X20" s="139"/>
      <c r="Y20" s="92"/>
      <c r="Z20" s="138"/>
      <c r="AA20" s="139"/>
      <c r="AB20" s="92"/>
      <c r="AC20" s="89"/>
      <c r="AD20" s="140"/>
      <c r="AE20" s="139"/>
      <c r="AF20" s="92"/>
      <c r="AG20" s="138"/>
      <c r="AH20" s="95">
        <v>2</v>
      </c>
      <c r="AI20" s="39">
        <v>40</v>
      </c>
      <c r="AJ20" s="89"/>
      <c r="AK20" s="140"/>
      <c r="AL20" s="95">
        <v>1</v>
      </c>
      <c r="AM20" s="18">
        <v>18</v>
      </c>
      <c r="AN20" s="138">
        <f>+AI20+AK20+AM20</f>
        <v>58</v>
      </c>
      <c r="AO20" s="139"/>
      <c r="AP20" s="92"/>
      <c r="AQ20" s="89"/>
      <c r="AR20" s="140"/>
      <c r="AS20" s="139"/>
      <c r="AT20" s="90"/>
      <c r="AU20" s="138"/>
      <c r="AV20" s="139"/>
      <c r="AW20" s="92"/>
      <c r="AX20" s="89"/>
      <c r="AY20" s="140"/>
      <c r="AZ20" s="139"/>
      <c r="BA20" s="90"/>
      <c r="BB20" s="138"/>
      <c r="BC20" s="139"/>
      <c r="BD20" s="92"/>
      <c r="BE20" s="89"/>
      <c r="BF20" s="140"/>
      <c r="BG20" s="139"/>
      <c r="BH20" s="90"/>
      <c r="BI20" s="138"/>
    </row>
    <row r="21" spans="1:61" ht="20.25" customHeight="1">
      <c r="A21" s="5">
        <v>209</v>
      </c>
      <c r="B21" s="26" t="s">
        <v>53</v>
      </c>
      <c r="C21" s="26" t="s">
        <v>54</v>
      </c>
      <c r="D21" s="165">
        <f t="shared" si="0"/>
        <v>52</v>
      </c>
      <c r="E21" s="39">
        <f t="shared" si="1"/>
        <v>52</v>
      </c>
      <c r="F21" s="52">
        <v>5</v>
      </c>
      <c r="G21" s="18">
        <v>26</v>
      </c>
      <c r="H21" s="52"/>
      <c r="I21" s="18">
        <v>0</v>
      </c>
      <c r="J21" s="89"/>
      <c r="K21" s="90"/>
      <c r="L21" s="138">
        <f>G21+I21+K21</f>
        <v>26</v>
      </c>
      <c r="M21" s="53"/>
      <c r="N21" s="54"/>
      <c r="O21" s="55"/>
      <c r="P21" s="54"/>
      <c r="Q21" s="55"/>
      <c r="R21" s="54"/>
      <c r="S21" s="56"/>
      <c r="T21" s="139"/>
      <c r="U21" s="92"/>
      <c r="V21" s="89"/>
      <c r="W21" s="140"/>
      <c r="X21" s="139"/>
      <c r="Y21" s="92"/>
      <c r="Z21" s="138"/>
      <c r="AA21" s="139"/>
      <c r="AB21" s="92"/>
      <c r="AC21" s="89"/>
      <c r="AD21" s="140"/>
      <c r="AE21" s="139"/>
      <c r="AF21" s="92"/>
      <c r="AG21" s="138"/>
      <c r="AH21" s="95"/>
      <c r="AI21" s="39">
        <v>0</v>
      </c>
      <c r="AJ21" s="52"/>
      <c r="AK21" s="97">
        <v>0</v>
      </c>
      <c r="AL21" s="139"/>
      <c r="AM21" s="90"/>
      <c r="AN21" s="138">
        <f>+AI21+AK21+AM21</f>
        <v>0</v>
      </c>
      <c r="AO21" s="139"/>
      <c r="AP21" s="92"/>
      <c r="AQ21" s="89"/>
      <c r="AR21" s="140"/>
      <c r="AS21" s="139"/>
      <c r="AT21" s="90"/>
      <c r="AU21" s="138"/>
      <c r="AV21" s="95"/>
      <c r="AW21" s="39">
        <v>0</v>
      </c>
      <c r="AX21" s="52">
        <v>4</v>
      </c>
      <c r="AY21" s="97">
        <v>18</v>
      </c>
      <c r="AZ21" s="95">
        <v>6</v>
      </c>
      <c r="BA21" s="18">
        <v>8</v>
      </c>
      <c r="BB21" s="138">
        <f>+AW21+AY21+BA21</f>
        <v>26</v>
      </c>
      <c r="BC21" s="139"/>
      <c r="BD21" s="92"/>
      <c r="BE21" s="89"/>
      <c r="BF21" s="140"/>
      <c r="BG21" s="139"/>
      <c r="BH21" s="90"/>
      <c r="BI21" s="138"/>
    </row>
    <row r="22" spans="1:61" ht="20.25" customHeight="1">
      <c r="A22" s="99">
        <v>538</v>
      </c>
      <c r="B22" s="100"/>
      <c r="C22" s="100"/>
      <c r="D22" s="165">
        <f t="shared" si="0"/>
        <v>51</v>
      </c>
      <c r="E22" s="39">
        <f t="shared" si="1"/>
        <v>51</v>
      </c>
      <c r="F22" s="126"/>
      <c r="G22" s="127"/>
      <c r="H22" s="126"/>
      <c r="I22" s="127"/>
      <c r="J22" s="126"/>
      <c r="K22" s="127"/>
      <c r="L22" s="144"/>
      <c r="M22" s="128"/>
      <c r="N22" s="129"/>
      <c r="O22" s="130"/>
      <c r="P22" s="129"/>
      <c r="Q22" s="130"/>
      <c r="R22" s="129"/>
      <c r="S22" s="56"/>
      <c r="T22" s="141"/>
      <c r="U22" s="142"/>
      <c r="V22" s="126"/>
      <c r="W22" s="143"/>
      <c r="X22" s="141"/>
      <c r="Y22" s="142"/>
      <c r="Z22" s="138"/>
      <c r="AA22" s="104">
        <v>4</v>
      </c>
      <c r="AB22" s="101">
        <v>21</v>
      </c>
      <c r="AC22" s="102"/>
      <c r="AD22" s="105">
        <v>0</v>
      </c>
      <c r="AE22" s="104">
        <v>1</v>
      </c>
      <c r="AF22" s="101">
        <v>30</v>
      </c>
      <c r="AG22" s="138">
        <f>AB22+AD22+AF22</f>
        <v>51</v>
      </c>
      <c r="AH22" s="141"/>
      <c r="AI22" s="142"/>
      <c r="AJ22" s="126"/>
      <c r="AK22" s="143"/>
      <c r="AL22" s="141"/>
      <c r="AM22" s="127"/>
      <c r="AN22" s="138"/>
      <c r="AO22" s="141"/>
      <c r="AP22" s="142"/>
      <c r="AQ22" s="126"/>
      <c r="AR22" s="143"/>
      <c r="AS22" s="141"/>
      <c r="AT22" s="127"/>
      <c r="AU22" s="138"/>
      <c r="AV22" s="141"/>
      <c r="AW22" s="142"/>
      <c r="AX22" s="126"/>
      <c r="AY22" s="143"/>
      <c r="AZ22" s="141"/>
      <c r="BA22" s="127"/>
      <c r="BB22" s="138"/>
      <c r="BC22" s="141"/>
      <c r="BD22" s="142"/>
      <c r="BE22" s="126"/>
      <c r="BF22" s="143"/>
      <c r="BG22" s="141"/>
      <c r="BH22" s="127"/>
      <c r="BI22" s="138"/>
    </row>
    <row r="23" spans="1:61" ht="20.25" customHeight="1">
      <c r="A23" s="99">
        <v>274</v>
      </c>
      <c r="B23" s="100" t="s">
        <v>69</v>
      </c>
      <c r="C23" s="100" t="s">
        <v>68</v>
      </c>
      <c r="D23" s="165">
        <f t="shared" si="0"/>
        <v>42</v>
      </c>
      <c r="E23" s="39">
        <f t="shared" si="1"/>
        <v>42</v>
      </c>
      <c r="F23" s="126"/>
      <c r="G23" s="127"/>
      <c r="H23" s="126"/>
      <c r="I23" s="127"/>
      <c r="J23" s="126"/>
      <c r="K23" s="127"/>
      <c r="L23" s="144"/>
      <c r="M23" s="128"/>
      <c r="N23" s="129"/>
      <c r="O23" s="130"/>
      <c r="P23" s="129"/>
      <c r="Q23" s="130"/>
      <c r="R23" s="129"/>
      <c r="S23" s="56"/>
      <c r="T23" s="104">
        <v>4</v>
      </c>
      <c r="U23" s="101">
        <v>15</v>
      </c>
      <c r="V23" s="102">
        <v>4</v>
      </c>
      <c r="W23" s="105">
        <v>15</v>
      </c>
      <c r="X23" s="104">
        <v>4</v>
      </c>
      <c r="Y23" s="101">
        <v>12</v>
      </c>
      <c r="Z23" s="138">
        <f>U23+W23+Y23</f>
        <v>42</v>
      </c>
      <c r="AA23" s="141"/>
      <c r="AB23" s="142"/>
      <c r="AC23" s="126"/>
      <c r="AD23" s="143"/>
      <c r="AE23" s="141"/>
      <c r="AF23" s="142"/>
      <c r="AG23" s="138"/>
      <c r="AH23" s="141"/>
      <c r="AI23" s="142"/>
      <c r="AJ23" s="126"/>
      <c r="AK23" s="143"/>
      <c r="AL23" s="141"/>
      <c r="AM23" s="127"/>
      <c r="AN23" s="138"/>
      <c r="AO23" s="141"/>
      <c r="AP23" s="142"/>
      <c r="AQ23" s="126"/>
      <c r="AR23" s="143"/>
      <c r="AS23" s="141"/>
      <c r="AT23" s="127"/>
      <c r="AU23" s="138"/>
      <c r="AV23" s="104"/>
      <c r="AW23" s="101">
        <v>0</v>
      </c>
      <c r="AX23" s="102"/>
      <c r="AY23" s="105">
        <v>0</v>
      </c>
      <c r="AZ23" s="141"/>
      <c r="BA23" s="127"/>
      <c r="BB23" s="138">
        <f>+AW23+AY23+BA23</f>
        <v>0</v>
      </c>
      <c r="BC23" s="141"/>
      <c r="BD23" s="142"/>
      <c r="BE23" s="126"/>
      <c r="BF23" s="143"/>
      <c r="BG23" s="141"/>
      <c r="BH23" s="127"/>
      <c r="BI23" s="138"/>
    </row>
    <row r="24" spans="1:61" ht="20.25" customHeight="1">
      <c r="A24" s="99">
        <v>168</v>
      </c>
      <c r="B24" s="100" t="s">
        <v>72</v>
      </c>
      <c r="C24" s="100" t="s">
        <v>44</v>
      </c>
      <c r="D24" s="165">
        <f t="shared" si="0"/>
        <v>40</v>
      </c>
      <c r="E24" s="39">
        <f t="shared" si="1"/>
        <v>40</v>
      </c>
      <c r="F24" s="102"/>
      <c r="G24" s="103">
        <v>0</v>
      </c>
      <c r="H24" s="102"/>
      <c r="I24" s="103">
        <v>0</v>
      </c>
      <c r="J24" s="126"/>
      <c r="K24" s="127"/>
      <c r="L24" s="144">
        <f>G24+I24+K24</f>
        <v>0</v>
      </c>
      <c r="M24" s="128"/>
      <c r="N24" s="129"/>
      <c r="O24" s="130"/>
      <c r="P24" s="129"/>
      <c r="Q24" s="130"/>
      <c r="R24" s="129"/>
      <c r="S24" s="56"/>
      <c r="T24" s="104">
        <v>3</v>
      </c>
      <c r="U24" s="101">
        <v>20</v>
      </c>
      <c r="V24" s="102">
        <v>3</v>
      </c>
      <c r="W24" s="105">
        <v>20</v>
      </c>
      <c r="X24" s="141"/>
      <c r="Y24" s="142"/>
      <c r="Z24" s="138">
        <f>U24+W24+Y24</f>
        <v>40</v>
      </c>
      <c r="AA24" s="141"/>
      <c r="AB24" s="142"/>
      <c r="AC24" s="126"/>
      <c r="AD24" s="143"/>
      <c r="AE24" s="141"/>
      <c r="AF24" s="142"/>
      <c r="AG24" s="138"/>
      <c r="AH24" s="141"/>
      <c r="AI24" s="142"/>
      <c r="AJ24" s="126"/>
      <c r="AK24" s="143"/>
      <c r="AL24" s="141"/>
      <c r="AM24" s="127"/>
      <c r="AN24" s="138"/>
      <c r="AO24" s="141"/>
      <c r="AP24" s="142"/>
      <c r="AQ24" s="126"/>
      <c r="AR24" s="143"/>
      <c r="AS24" s="141"/>
      <c r="AT24" s="127"/>
      <c r="AU24" s="138"/>
      <c r="AV24" s="141"/>
      <c r="AW24" s="142"/>
      <c r="AX24" s="126"/>
      <c r="AY24" s="143"/>
      <c r="AZ24" s="141"/>
      <c r="BA24" s="127"/>
      <c r="BB24" s="138"/>
      <c r="BC24" s="104"/>
      <c r="BD24" s="101">
        <v>0</v>
      </c>
      <c r="BE24" s="102"/>
      <c r="BF24" s="105">
        <v>0</v>
      </c>
      <c r="BG24" s="141"/>
      <c r="BH24" s="127"/>
      <c r="BI24" s="138">
        <f t="shared" si="3"/>
        <v>0</v>
      </c>
    </row>
    <row r="25" spans="1:61" ht="20.25" customHeight="1">
      <c r="A25" s="99">
        <v>297</v>
      </c>
      <c r="B25" s="100" t="s">
        <v>267</v>
      </c>
      <c r="C25" s="100" t="s">
        <v>282</v>
      </c>
      <c r="D25" s="165">
        <f t="shared" si="0"/>
        <v>39</v>
      </c>
      <c r="E25" s="39">
        <f t="shared" si="1"/>
        <v>39</v>
      </c>
      <c r="F25" s="126"/>
      <c r="G25" s="127"/>
      <c r="H25" s="126"/>
      <c r="I25" s="127"/>
      <c r="J25" s="126"/>
      <c r="K25" s="127"/>
      <c r="L25" s="144"/>
      <c r="M25" s="128"/>
      <c r="N25" s="129"/>
      <c r="O25" s="130"/>
      <c r="P25" s="129"/>
      <c r="Q25" s="130"/>
      <c r="R25" s="129"/>
      <c r="S25" s="56"/>
      <c r="T25" s="141"/>
      <c r="U25" s="142"/>
      <c r="V25" s="126"/>
      <c r="W25" s="143"/>
      <c r="X25" s="141"/>
      <c r="Y25" s="142"/>
      <c r="Z25" s="138"/>
      <c r="AA25" s="141"/>
      <c r="AB25" s="142"/>
      <c r="AC25" s="126"/>
      <c r="AD25" s="143"/>
      <c r="AE25" s="141"/>
      <c r="AF25" s="142"/>
      <c r="AG25" s="138"/>
      <c r="AH25" s="141"/>
      <c r="AI25" s="142"/>
      <c r="AJ25" s="126"/>
      <c r="AK25" s="143"/>
      <c r="AL25" s="141"/>
      <c r="AM25" s="127"/>
      <c r="AN25" s="138"/>
      <c r="AO25" s="141"/>
      <c r="AP25" s="142"/>
      <c r="AQ25" s="126"/>
      <c r="AR25" s="143"/>
      <c r="AS25" s="141"/>
      <c r="AT25" s="127"/>
      <c r="AU25" s="138"/>
      <c r="AV25" s="141"/>
      <c r="AW25" s="142"/>
      <c r="AX25" s="126"/>
      <c r="AY25" s="143"/>
      <c r="AZ25" s="141"/>
      <c r="BA25" s="127"/>
      <c r="BB25" s="138"/>
      <c r="BC25" s="104"/>
      <c r="BD25" s="101">
        <v>0</v>
      </c>
      <c r="BE25" s="102">
        <v>5</v>
      </c>
      <c r="BF25" s="105">
        <v>27.75</v>
      </c>
      <c r="BG25" s="104">
        <v>6</v>
      </c>
      <c r="BH25" s="103">
        <v>11.25</v>
      </c>
      <c r="BI25" s="138">
        <f t="shared" si="3"/>
        <v>39</v>
      </c>
    </row>
    <row r="26" spans="1:61" ht="20.25" customHeight="1">
      <c r="A26" s="99">
        <v>276</v>
      </c>
      <c r="B26" s="100" t="s">
        <v>173</v>
      </c>
      <c r="C26" s="100" t="s">
        <v>172</v>
      </c>
      <c r="D26" s="165">
        <f t="shared" si="0"/>
        <v>36</v>
      </c>
      <c r="E26" s="39">
        <f t="shared" si="1"/>
        <v>36</v>
      </c>
      <c r="F26" s="126"/>
      <c r="G26" s="127"/>
      <c r="H26" s="126"/>
      <c r="I26" s="127"/>
      <c r="J26" s="126"/>
      <c r="K26" s="127"/>
      <c r="L26" s="144"/>
      <c r="M26" s="128"/>
      <c r="N26" s="129"/>
      <c r="O26" s="130"/>
      <c r="P26" s="129"/>
      <c r="Q26" s="130"/>
      <c r="R26" s="129"/>
      <c r="S26" s="56"/>
      <c r="T26" s="104">
        <v>5</v>
      </c>
      <c r="U26" s="101">
        <v>10</v>
      </c>
      <c r="V26" s="102">
        <v>5</v>
      </c>
      <c r="W26" s="105">
        <v>10</v>
      </c>
      <c r="X26" s="104">
        <v>3</v>
      </c>
      <c r="Y26" s="101">
        <v>16</v>
      </c>
      <c r="Z26" s="138">
        <f>U26+W26+Y26</f>
        <v>36</v>
      </c>
      <c r="AA26" s="141"/>
      <c r="AB26" s="142"/>
      <c r="AC26" s="126"/>
      <c r="AD26" s="143"/>
      <c r="AE26" s="141"/>
      <c r="AF26" s="142"/>
      <c r="AG26" s="138"/>
      <c r="AH26" s="141"/>
      <c r="AI26" s="142"/>
      <c r="AJ26" s="126"/>
      <c r="AK26" s="143"/>
      <c r="AL26" s="141"/>
      <c r="AM26" s="127"/>
      <c r="AN26" s="138"/>
      <c r="AO26" s="141"/>
      <c r="AP26" s="142"/>
      <c r="AQ26" s="126"/>
      <c r="AR26" s="143"/>
      <c r="AS26" s="141"/>
      <c r="AT26" s="127"/>
      <c r="AU26" s="138"/>
      <c r="AV26" s="141"/>
      <c r="AW26" s="142"/>
      <c r="AX26" s="126"/>
      <c r="AY26" s="143"/>
      <c r="AZ26" s="141"/>
      <c r="BA26" s="127"/>
      <c r="BB26" s="138"/>
      <c r="BC26" s="141"/>
      <c r="BD26" s="142"/>
      <c r="BE26" s="126"/>
      <c r="BF26" s="143"/>
      <c r="BG26" s="141"/>
      <c r="BH26" s="127"/>
      <c r="BI26" s="138"/>
    </row>
    <row r="27" spans="1:61" ht="20.25" customHeight="1">
      <c r="A27" s="5">
        <v>326</v>
      </c>
      <c r="B27" s="26" t="s">
        <v>327</v>
      </c>
      <c r="C27" s="26" t="s">
        <v>328</v>
      </c>
      <c r="D27" s="165">
        <f t="shared" si="0"/>
        <v>33.75</v>
      </c>
      <c r="E27" s="39">
        <f t="shared" si="1"/>
        <v>33.75</v>
      </c>
      <c r="F27" s="89"/>
      <c r="G27" s="90"/>
      <c r="H27" s="89"/>
      <c r="I27" s="90"/>
      <c r="J27" s="89"/>
      <c r="K27" s="90"/>
      <c r="L27" s="138"/>
      <c r="M27" s="53"/>
      <c r="N27" s="54"/>
      <c r="O27" s="55"/>
      <c r="P27" s="54"/>
      <c r="Q27" s="55"/>
      <c r="R27" s="54"/>
      <c r="S27" s="56"/>
      <c r="T27" s="139"/>
      <c r="U27" s="92"/>
      <c r="V27" s="89"/>
      <c r="W27" s="140"/>
      <c r="X27" s="139"/>
      <c r="Y27" s="92"/>
      <c r="Z27" s="138"/>
      <c r="AA27" s="139"/>
      <c r="AB27" s="92"/>
      <c r="AC27" s="89"/>
      <c r="AD27" s="140"/>
      <c r="AE27" s="139"/>
      <c r="AF27" s="92"/>
      <c r="AG27" s="138"/>
      <c r="AH27" s="139"/>
      <c r="AI27" s="92"/>
      <c r="AJ27" s="89"/>
      <c r="AK27" s="140"/>
      <c r="AL27" s="139"/>
      <c r="AM27" s="90"/>
      <c r="AN27" s="138"/>
      <c r="AO27" s="139"/>
      <c r="AP27" s="92"/>
      <c r="AQ27" s="89"/>
      <c r="AR27" s="140"/>
      <c r="AS27" s="139"/>
      <c r="AT27" s="90"/>
      <c r="AU27" s="138"/>
      <c r="AV27" s="139"/>
      <c r="AW27" s="92"/>
      <c r="AX27" s="89"/>
      <c r="AY27" s="140"/>
      <c r="AZ27" s="139"/>
      <c r="BA27" s="90"/>
      <c r="BB27" s="138"/>
      <c r="BC27" s="95"/>
      <c r="BD27" s="39">
        <v>0</v>
      </c>
      <c r="BE27" s="52"/>
      <c r="BF27" s="97">
        <v>0</v>
      </c>
      <c r="BG27" s="95">
        <v>4</v>
      </c>
      <c r="BH27" s="18">
        <v>33.75</v>
      </c>
      <c r="BI27" s="138">
        <f t="shared" si="3"/>
        <v>33.75</v>
      </c>
    </row>
    <row r="28" spans="1:61" ht="20.25" customHeight="1">
      <c r="A28" s="120">
        <v>275</v>
      </c>
      <c r="B28" s="121" t="s">
        <v>222</v>
      </c>
      <c r="C28" s="121" t="s">
        <v>226</v>
      </c>
      <c r="D28" s="185">
        <f t="shared" si="0"/>
        <v>24</v>
      </c>
      <c r="E28" s="39">
        <f t="shared" si="1"/>
        <v>24</v>
      </c>
      <c r="F28" s="187"/>
      <c r="G28" s="188"/>
      <c r="H28" s="187"/>
      <c r="I28" s="188"/>
      <c r="J28" s="187"/>
      <c r="K28" s="188"/>
      <c r="L28" s="178"/>
      <c r="M28" s="131"/>
      <c r="N28" s="132"/>
      <c r="O28" s="133"/>
      <c r="P28" s="132"/>
      <c r="Q28" s="133"/>
      <c r="R28" s="132"/>
      <c r="S28" s="134"/>
      <c r="T28" s="189"/>
      <c r="U28" s="190"/>
      <c r="V28" s="187"/>
      <c r="W28" s="191"/>
      <c r="X28" s="123">
        <v>1</v>
      </c>
      <c r="Y28" s="122">
        <v>24</v>
      </c>
      <c r="Z28" s="178">
        <f>U28+W28+Y28</f>
        <v>24</v>
      </c>
      <c r="AA28" s="189"/>
      <c r="AB28" s="190"/>
      <c r="AC28" s="187"/>
      <c r="AD28" s="191"/>
      <c r="AE28" s="189"/>
      <c r="AF28" s="190"/>
      <c r="AG28" s="178"/>
      <c r="AH28" s="189"/>
      <c r="AI28" s="190"/>
      <c r="AJ28" s="187"/>
      <c r="AK28" s="191"/>
      <c r="AL28" s="189"/>
      <c r="AM28" s="188"/>
      <c r="AN28" s="179"/>
      <c r="AO28" s="189"/>
      <c r="AP28" s="190"/>
      <c r="AQ28" s="187"/>
      <c r="AR28" s="191"/>
      <c r="AS28" s="189"/>
      <c r="AT28" s="188"/>
      <c r="AU28" s="138"/>
      <c r="AV28" s="189"/>
      <c r="AW28" s="190"/>
      <c r="AX28" s="187"/>
      <c r="AY28" s="191"/>
      <c r="AZ28" s="189"/>
      <c r="BA28" s="188"/>
      <c r="BB28" s="138"/>
      <c r="BC28" s="189"/>
      <c r="BD28" s="190"/>
      <c r="BE28" s="187"/>
      <c r="BF28" s="191"/>
      <c r="BG28" s="189"/>
      <c r="BH28" s="188"/>
      <c r="BI28" s="138"/>
    </row>
    <row r="29" spans="1:61" ht="20.25" customHeight="1">
      <c r="A29" s="99">
        <v>322</v>
      </c>
      <c r="B29" s="100" t="s">
        <v>222</v>
      </c>
      <c r="C29" s="100" t="s">
        <v>172</v>
      </c>
      <c r="D29" s="186">
        <f t="shared" si="0"/>
        <v>24</v>
      </c>
      <c r="E29" s="39">
        <f t="shared" si="1"/>
        <v>24</v>
      </c>
      <c r="F29" s="126"/>
      <c r="G29" s="127"/>
      <c r="H29" s="126"/>
      <c r="I29" s="127"/>
      <c r="J29" s="126"/>
      <c r="K29" s="127"/>
      <c r="L29" s="144"/>
      <c r="M29" s="128"/>
      <c r="N29" s="129"/>
      <c r="O29" s="130"/>
      <c r="P29" s="129"/>
      <c r="Q29" s="130"/>
      <c r="R29" s="129"/>
      <c r="S29" s="135"/>
      <c r="T29" s="141"/>
      <c r="U29" s="142"/>
      <c r="V29" s="126"/>
      <c r="W29" s="143"/>
      <c r="X29" s="141"/>
      <c r="Y29" s="142"/>
      <c r="Z29" s="144"/>
      <c r="AA29" s="141"/>
      <c r="AB29" s="142"/>
      <c r="AC29" s="126"/>
      <c r="AD29" s="143"/>
      <c r="AE29" s="141"/>
      <c r="AF29" s="142"/>
      <c r="AG29" s="144"/>
      <c r="AH29" s="141"/>
      <c r="AI29" s="142"/>
      <c r="AJ29" s="126"/>
      <c r="AK29" s="143"/>
      <c r="AL29" s="141"/>
      <c r="AM29" s="127"/>
      <c r="AN29" s="138"/>
      <c r="AO29" s="141"/>
      <c r="AP29" s="142"/>
      <c r="AQ29" s="126"/>
      <c r="AR29" s="143"/>
      <c r="AS29" s="141"/>
      <c r="AT29" s="127"/>
      <c r="AU29" s="138"/>
      <c r="AV29" s="141"/>
      <c r="AW29" s="142"/>
      <c r="AX29" s="126"/>
      <c r="AY29" s="143"/>
      <c r="AZ29" s="116">
        <v>4</v>
      </c>
      <c r="BA29" s="117">
        <v>24</v>
      </c>
      <c r="BB29" s="138">
        <f>+AW29+AY29+BA29</f>
        <v>24</v>
      </c>
      <c r="BC29" s="141"/>
      <c r="BD29" s="142"/>
      <c r="BE29" s="126"/>
      <c r="BF29" s="143"/>
      <c r="BG29" s="141"/>
      <c r="BH29" s="127"/>
      <c r="BI29" s="138"/>
    </row>
    <row r="30" spans="1:61" ht="20.25" customHeight="1">
      <c r="A30" s="99">
        <v>174</v>
      </c>
      <c r="B30" s="100" t="s">
        <v>324</v>
      </c>
      <c r="C30" s="100" t="s">
        <v>182</v>
      </c>
      <c r="D30" s="186">
        <f t="shared" si="0"/>
        <v>22.5</v>
      </c>
      <c r="E30" s="39">
        <f t="shared" si="1"/>
        <v>22.5</v>
      </c>
      <c r="F30" s="102"/>
      <c r="G30" s="103"/>
      <c r="H30" s="102"/>
      <c r="I30" s="103"/>
      <c r="J30" s="126"/>
      <c r="K30" s="127"/>
      <c r="L30" s="144"/>
      <c r="M30" s="128"/>
      <c r="N30" s="129"/>
      <c r="O30" s="130"/>
      <c r="P30" s="129"/>
      <c r="Q30" s="130"/>
      <c r="R30" s="129"/>
      <c r="S30" s="135"/>
      <c r="T30" s="104"/>
      <c r="U30" s="101"/>
      <c r="V30" s="102"/>
      <c r="W30" s="105"/>
      <c r="X30" s="141"/>
      <c r="Y30" s="142"/>
      <c r="Z30" s="144"/>
      <c r="AA30" s="141"/>
      <c r="AB30" s="142"/>
      <c r="AC30" s="126"/>
      <c r="AD30" s="143"/>
      <c r="AE30" s="141"/>
      <c r="AF30" s="142"/>
      <c r="AG30" s="144"/>
      <c r="AH30" s="141"/>
      <c r="AI30" s="142"/>
      <c r="AJ30" s="126"/>
      <c r="AK30" s="143"/>
      <c r="AL30" s="141"/>
      <c r="AM30" s="127"/>
      <c r="AN30" s="138"/>
      <c r="AO30" s="141"/>
      <c r="AP30" s="142"/>
      <c r="AQ30" s="126"/>
      <c r="AR30" s="143"/>
      <c r="AS30" s="141"/>
      <c r="AT30" s="127"/>
      <c r="AU30" s="138"/>
      <c r="AV30" s="141"/>
      <c r="AW30" s="142"/>
      <c r="AX30" s="126"/>
      <c r="AY30" s="143"/>
      <c r="AZ30" s="141"/>
      <c r="BA30" s="127"/>
      <c r="BB30" s="138"/>
      <c r="BC30" s="104"/>
      <c r="BD30" s="101">
        <v>0</v>
      </c>
      <c r="BE30" s="102"/>
      <c r="BF30" s="105">
        <v>0</v>
      </c>
      <c r="BG30" s="104">
        <v>5</v>
      </c>
      <c r="BH30" s="103">
        <v>22.5</v>
      </c>
      <c r="BI30" s="138">
        <f t="shared" si="3"/>
        <v>22.5</v>
      </c>
    </row>
    <row r="31" spans="1:61" ht="20.25" customHeight="1">
      <c r="A31" s="99">
        <v>135</v>
      </c>
      <c r="B31" s="100" t="s">
        <v>73</v>
      </c>
      <c r="C31" s="100" t="s">
        <v>74</v>
      </c>
      <c r="D31" s="186">
        <f t="shared" si="0"/>
        <v>16</v>
      </c>
      <c r="E31" s="39">
        <f t="shared" si="1"/>
        <v>16</v>
      </c>
      <c r="F31" s="102"/>
      <c r="G31" s="103">
        <v>0</v>
      </c>
      <c r="H31" s="126"/>
      <c r="I31" s="127"/>
      <c r="J31" s="126"/>
      <c r="K31" s="127"/>
      <c r="L31" s="144">
        <f>G31+I31+K31</f>
        <v>0</v>
      </c>
      <c r="M31" s="128"/>
      <c r="N31" s="129"/>
      <c r="O31" s="130"/>
      <c r="P31" s="129"/>
      <c r="Q31" s="130"/>
      <c r="R31" s="129"/>
      <c r="S31" s="135"/>
      <c r="T31" s="141"/>
      <c r="U31" s="142"/>
      <c r="V31" s="126"/>
      <c r="W31" s="143"/>
      <c r="X31" s="141"/>
      <c r="Y31" s="142"/>
      <c r="Z31" s="144"/>
      <c r="AA31" s="141"/>
      <c r="AB31" s="142"/>
      <c r="AC31" s="102">
        <v>5</v>
      </c>
      <c r="AD31" s="105">
        <v>16</v>
      </c>
      <c r="AE31" s="141"/>
      <c r="AF31" s="142"/>
      <c r="AG31" s="144">
        <f>AB31+AD31+AF31</f>
        <v>16</v>
      </c>
      <c r="AH31" s="141"/>
      <c r="AI31" s="142"/>
      <c r="AJ31" s="126"/>
      <c r="AK31" s="143"/>
      <c r="AL31" s="141"/>
      <c r="AM31" s="127"/>
      <c r="AN31" s="138"/>
      <c r="AO31" s="141"/>
      <c r="AP31" s="142"/>
      <c r="AQ31" s="126"/>
      <c r="AR31" s="143"/>
      <c r="AS31" s="141"/>
      <c r="AT31" s="127"/>
      <c r="AU31" s="138"/>
      <c r="AV31" s="141"/>
      <c r="AW31" s="142"/>
      <c r="AX31" s="126"/>
      <c r="AY31" s="143"/>
      <c r="AZ31" s="141"/>
      <c r="BA31" s="127"/>
      <c r="BB31" s="138"/>
      <c r="BC31" s="141"/>
      <c r="BD31" s="142"/>
      <c r="BE31" s="126"/>
      <c r="BF31" s="143"/>
      <c r="BG31" s="141"/>
      <c r="BH31" s="127"/>
      <c r="BI31" s="138"/>
    </row>
    <row r="32" spans="1:61" ht="20.25" customHeight="1">
      <c r="A32" s="99">
        <v>306</v>
      </c>
      <c r="B32" s="100" t="s">
        <v>331</v>
      </c>
      <c r="C32" s="100" t="s">
        <v>332</v>
      </c>
      <c r="D32" s="186">
        <f t="shared" si="0"/>
        <v>9</v>
      </c>
      <c r="E32" s="39">
        <f t="shared" si="1"/>
        <v>9</v>
      </c>
      <c r="F32" s="126"/>
      <c r="G32" s="127"/>
      <c r="H32" s="126"/>
      <c r="I32" s="127"/>
      <c r="J32" s="126"/>
      <c r="K32" s="127"/>
      <c r="L32" s="144"/>
      <c r="M32" s="128"/>
      <c r="N32" s="129"/>
      <c r="O32" s="130"/>
      <c r="P32" s="129"/>
      <c r="Q32" s="130"/>
      <c r="R32" s="129"/>
      <c r="S32" s="135"/>
      <c r="T32" s="141"/>
      <c r="U32" s="142"/>
      <c r="V32" s="126"/>
      <c r="W32" s="143"/>
      <c r="X32" s="141"/>
      <c r="Y32" s="142"/>
      <c r="Z32" s="144"/>
      <c r="AA32" s="141"/>
      <c r="AB32" s="142"/>
      <c r="AC32" s="126"/>
      <c r="AD32" s="143"/>
      <c r="AE32" s="141"/>
      <c r="AF32" s="142"/>
      <c r="AG32" s="144"/>
      <c r="AH32" s="141"/>
      <c r="AI32" s="142"/>
      <c r="AJ32" s="126"/>
      <c r="AK32" s="143"/>
      <c r="AL32" s="141"/>
      <c r="AM32" s="127"/>
      <c r="AN32" s="138"/>
      <c r="AO32" s="104">
        <v>30</v>
      </c>
      <c r="AP32" s="101">
        <v>2</v>
      </c>
      <c r="AQ32" s="102">
        <v>18</v>
      </c>
      <c r="AR32" s="105">
        <v>4</v>
      </c>
      <c r="AS32" s="104">
        <v>12</v>
      </c>
      <c r="AT32" s="103">
        <v>3</v>
      </c>
      <c r="AU32" s="138">
        <f>AP32+AR32+AT32</f>
        <v>9</v>
      </c>
      <c r="AV32" s="141"/>
      <c r="AW32" s="142"/>
      <c r="AX32" s="126"/>
      <c r="AY32" s="143"/>
      <c r="AZ32" s="141"/>
      <c r="BA32" s="127"/>
      <c r="BB32" s="138"/>
      <c r="BC32" s="141"/>
      <c r="BD32" s="142"/>
      <c r="BE32" s="126"/>
      <c r="BF32" s="143"/>
      <c r="BG32" s="141"/>
      <c r="BH32" s="127"/>
      <c r="BI32" s="138"/>
    </row>
    <row r="33" spans="1:61" ht="20.25" customHeight="1">
      <c r="A33" s="99">
        <v>123</v>
      </c>
      <c r="B33" s="100" t="s">
        <v>41</v>
      </c>
      <c r="C33" s="100" t="s">
        <v>58</v>
      </c>
      <c r="D33" s="186">
        <f t="shared" si="0"/>
        <v>8</v>
      </c>
      <c r="E33" s="39">
        <f t="shared" si="1"/>
        <v>8</v>
      </c>
      <c r="F33" s="102"/>
      <c r="G33" s="103">
        <v>0</v>
      </c>
      <c r="H33" s="126"/>
      <c r="I33" s="127"/>
      <c r="J33" s="102">
        <v>6</v>
      </c>
      <c r="K33" s="103">
        <v>8</v>
      </c>
      <c r="L33" s="144">
        <f>G33+I33+K33</f>
        <v>8</v>
      </c>
      <c r="M33" s="128"/>
      <c r="N33" s="129"/>
      <c r="O33" s="130"/>
      <c r="P33" s="129"/>
      <c r="Q33" s="130"/>
      <c r="R33" s="129"/>
      <c r="S33" s="135"/>
      <c r="T33" s="141"/>
      <c r="U33" s="142"/>
      <c r="V33" s="126"/>
      <c r="W33" s="143"/>
      <c r="X33" s="141"/>
      <c r="Y33" s="142"/>
      <c r="Z33" s="144"/>
      <c r="AA33" s="141"/>
      <c r="AB33" s="142"/>
      <c r="AC33" s="126"/>
      <c r="AD33" s="143"/>
      <c r="AE33" s="141"/>
      <c r="AF33" s="142"/>
      <c r="AG33" s="144"/>
      <c r="AH33" s="141"/>
      <c r="AI33" s="142"/>
      <c r="AJ33" s="126"/>
      <c r="AK33" s="143"/>
      <c r="AL33" s="141"/>
      <c r="AM33" s="127"/>
      <c r="AN33" s="138"/>
      <c r="AO33" s="141"/>
      <c r="AP33" s="142"/>
      <c r="AQ33" s="126"/>
      <c r="AR33" s="143"/>
      <c r="AS33" s="141"/>
      <c r="AT33" s="127"/>
      <c r="AU33" s="138"/>
      <c r="AV33" s="141"/>
      <c r="AW33" s="142"/>
      <c r="AX33" s="126"/>
      <c r="AY33" s="143"/>
      <c r="AZ33" s="141"/>
      <c r="BA33" s="127"/>
      <c r="BB33" s="138"/>
      <c r="BC33" s="141"/>
      <c r="BD33" s="142"/>
      <c r="BE33" s="126"/>
      <c r="BF33" s="143"/>
      <c r="BG33" s="141"/>
      <c r="BH33" s="127"/>
      <c r="BI33" s="138"/>
    </row>
    <row r="34" spans="1:61" ht="20.25" customHeight="1">
      <c r="A34" s="99">
        <v>341</v>
      </c>
      <c r="B34" s="100" t="s">
        <v>286</v>
      </c>
      <c r="C34" s="100" t="s">
        <v>287</v>
      </c>
      <c r="D34" s="186">
        <f t="shared" si="0"/>
        <v>4</v>
      </c>
      <c r="E34" s="39">
        <f t="shared" si="1"/>
        <v>4</v>
      </c>
      <c r="F34" s="126"/>
      <c r="G34" s="127"/>
      <c r="H34" s="126"/>
      <c r="I34" s="127"/>
      <c r="J34" s="126"/>
      <c r="K34" s="127"/>
      <c r="L34" s="144"/>
      <c r="M34" s="128"/>
      <c r="N34" s="129"/>
      <c r="O34" s="130"/>
      <c r="P34" s="129"/>
      <c r="Q34" s="130"/>
      <c r="R34" s="129"/>
      <c r="S34" s="135"/>
      <c r="T34" s="141"/>
      <c r="U34" s="142"/>
      <c r="V34" s="126"/>
      <c r="W34" s="143"/>
      <c r="X34" s="141"/>
      <c r="Y34" s="142"/>
      <c r="Z34" s="144"/>
      <c r="AA34" s="141"/>
      <c r="AB34" s="142"/>
      <c r="AC34" s="126"/>
      <c r="AD34" s="143"/>
      <c r="AE34" s="141"/>
      <c r="AF34" s="142"/>
      <c r="AG34" s="144"/>
      <c r="AH34" s="141"/>
      <c r="AI34" s="142"/>
      <c r="AJ34" s="126"/>
      <c r="AK34" s="143"/>
      <c r="AL34" s="141"/>
      <c r="AM34" s="127"/>
      <c r="AN34" s="138"/>
      <c r="AO34" s="104">
        <v>36</v>
      </c>
      <c r="AP34" s="101">
        <v>1</v>
      </c>
      <c r="AQ34" s="102">
        <v>30</v>
      </c>
      <c r="AR34" s="105">
        <v>2</v>
      </c>
      <c r="AS34" s="104">
        <v>18</v>
      </c>
      <c r="AT34" s="103">
        <v>1</v>
      </c>
      <c r="AU34" s="138">
        <f>AP34+AR34+AT34</f>
        <v>4</v>
      </c>
      <c r="AV34" s="141"/>
      <c r="AW34" s="142"/>
      <c r="AX34" s="126"/>
      <c r="AY34" s="143"/>
      <c r="AZ34" s="141"/>
      <c r="BA34" s="127"/>
      <c r="BB34" s="138"/>
      <c r="BC34" s="141"/>
      <c r="BD34" s="142"/>
      <c r="BE34" s="126"/>
      <c r="BF34" s="143"/>
      <c r="BG34" s="141"/>
      <c r="BH34" s="127"/>
      <c r="BI34" s="138"/>
    </row>
    <row r="35" spans="1:61" ht="20.25" customHeight="1">
      <c r="A35" s="99">
        <v>139</v>
      </c>
      <c r="B35" s="100" t="s">
        <v>86</v>
      </c>
      <c r="C35" s="100" t="s">
        <v>87</v>
      </c>
      <c r="D35" s="186">
        <f t="shared" si="0"/>
        <v>3</v>
      </c>
      <c r="E35" s="39">
        <f t="shared" si="1"/>
        <v>3</v>
      </c>
      <c r="F35" s="126"/>
      <c r="G35" s="127"/>
      <c r="H35" s="126"/>
      <c r="I35" s="127"/>
      <c r="J35" s="126"/>
      <c r="K35" s="127"/>
      <c r="L35" s="144"/>
      <c r="M35" s="128"/>
      <c r="N35" s="129"/>
      <c r="O35" s="130"/>
      <c r="P35" s="129"/>
      <c r="Q35" s="130"/>
      <c r="R35" s="129"/>
      <c r="S35" s="135"/>
      <c r="T35" s="141"/>
      <c r="U35" s="142"/>
      <c r="V35" s="126"/>
      <c r="W35" s="143"/>
      <c r="X35" s="141"/>
      <c r="Y35" s="142"/>
      <c r="Z35" s="144"/>
      <c r="AA35" s="141"/>
      <c r="AB35" s="142"/>
      <c r="AC35" s="126"/>
      <c r="AD35" s="143"/>
      <c r="AE35" s="141"/>
      <c r="AF35" s="142"/>
      <c r="AG35" s="144"/>
      <c r="AH35" s="141"/>
      <c r="AI35" s="142"/>
      <c r="AJ35" s="126"/>
      <c r="AK35" s="143"/>
      <c r="AL35" s="141"/>
      <c r="AM35" s="127"/>
      <c r="AN35" s="138"/>
      <c r="AO35" s="104">
        <v>24</v>
      </c>
      <c r="AP35" s="101">
        <v>3</v>
      </c>
      <c r="AQ35" s="102"/>
      <c r="AR35" s="105">
        <v>0</v>
      </c>
      <c r="AS35" s="141"/>
      <c r="AT35" s="127"/>
      <c r="AU35" s="138">
        <f>AP35+AR35+AT35</f>
        <v>3</v>
      </c>
      <c r="AV35" s="141"/>
      <c r="AW35" s="142"/>
      <c r="AX35" s="126"/>
      <c r="AY35" s="143"/>
      <c r="AZ35" s="141"/>
      <c r="BA35" s="127"/>
      <c r="BB35" s="138"/>
      <c r="BC35" s="141"/>
      <c r="BD35" s="142"/>
      <c r="BE35" s="126"/>
      <c r="BF35" s="143"/>
      <c r="BG35" s="141"/>
      <c r="BH35" s="127"/>
      <c r="BI35" s="138"/>
    </row>
    <row r="36" spans="1:61" ht="20.25" customHeight="1">
      <c r="A36" s="99">
        <v>103</v>
      </c>
      <c r="B36" s="100" t="s">
        <v>69</v>
      </c>
      <c r="C36" s="100" t="s">
        <v>43</v>
      </c>
      <c r="D36" s="186">
        <f t="shared" si="0"/>
        <v>0</v>
      </c>
      <c r="E36" s="39">
        <f t="shared" si="1"/>
        <v>0</v>
      </c>
      <c r="F36" s="102"/>
      <c r="G36" s="103">
        <v>0</v>
      </c>
      <c r="H36" s="102"/>
      <c r="I36" s="103">
        <v>0</v>
      </c>
      <c r="J36" s="102"/>
      <c r="K36" s="103">
        <v>0</v>
      </c>
      <c r="L36" s="144">
        <f>G36+I36+K36</f>
        <v>0</v>
      </c>
      <c r="M36" s="128"/>
      <c r="N36" s="129"/>
      <c r="O36" s="130"/>
      <c r="P36" s="129"/>
      <c r="Q36" s="130"/>
      <c r="R36" s="129"/>
      <c r="S36" s="135"/>
      <c r="T36" s="141"/>
      <c r="U36" s="142"/>
      <c r="V36" s="126"/>
      <c r="W36" s="143"/>
      <c r="X36" s="141"/>
      <c r="Y36" s="142"/>
      <c r="Z36" s="144"/>
      <c r="AA36" s="141"/>
      <c r="AB36" s="142"/>
      <c r="AC36" s="126"/>
      <c r="AD36" s="143"/>
      <c r="AE36" s="141"/>
      <c r="AF36" s="142"/>
      <c r="AG36" s="144"/>
      <c r="AH36" s="141"/>
      <c r="AI36" s="142"/>
      <c r="AJ36" s="126"/>
      <c r="AK36" s="143"/>
      <c r="AL36" s="141"/>
      <c r="AM36" s="127"/>
      <c r="AN36" s="138"/>
      <c r="AO36" s="141"/>
      <c r="AP36" s="142"/>
      <c r="AQ36" s="126"/>
      <c r="AR36" s="143"/>
      <c r="AS36" s="141"/>
      <c r="AT36" s="127"/>
      <c r="AU36" s="138"/>
      <c r="AV36" s="141"/>
      <c r="AW36" s="142"/>
      <c r="AX36" s="126"/>
      <c r="AY36" s="143"/>
      <c r="AZ36" s="141"/>
      <c r="BA36" s="127"/>
      <c r="BB36" s="138"/>
      <c r="BC36" s="141"/>
      <c r="BD36" s="142"/>
      <c r="BE36" s="126"/>
      <c r="BF36" s="143"/>
      <c r="BG36" s="141"/>
      <c r="BH36" s="127"/>
      <c r="BI36" s="138"/>
    </row>
    <row r="37" spans="1:61" ht="20.25" customHeight="1">
      <c r="A37" s="99">
        <v>207</v>
      </c>
      <c r="B37" s="100" t="s">
        <v>67</v>
      </c>
      <c r="C37" s="100" t="s">
        <v>68</v>
      </c>
      <c r="D37" s="186">
        <f t="shared" si="0"/>
        <v>0</v>
      </c>
      <c r="E37" s="39">
        <f t="shared" si="1"/>
        <v>0</v>
      </c>
      <c r="F37" s="102"/>
      <c r="G37" s="103">
        <v>0</v>
      </c>
      <c r="H37" s="102"/>
      <c r="I37" s="103">
        <v>0</v>
      </c>
      <c r="J37" s="102"/>
      <c r="K37" s="103">
        <v>0</v>
      </c>
      <c r="L37" s="144">
        <f>G37+I37+K37</f>
        <v>0</v>
      </c>
      <c r="M37" s="128"/>
      <c r="N37" s="129"/>
      <c r="O37" s="130"/>
      <c r="P37" s="129"/>
      <c r="Q37" s="130"/>
      <c r="R37" s="129"/>
      <c r="S37" s="135"/>
      <c r="T37" s="141"/>
      <c r="U37" s="142"/>
      <c r="V37" s="126"/>
      <c r="W37" s="143"/>
      <c r="X37" s="141"/>
      <c r="Y37" s="142"/>
      <c r="Z37" s="144"/>
      <c r="AA37" s="141"/>
      <c r="AB37" s="142"/>
      <c r="AC37" s="126"/>
      <c r="AD37" s="143"/>
      <c r="AE37" s="141"/>
      <c r="AF37" s="142"/>
      <c r="AG37" s="144"/>
      <c r="AH37" s="141"/>
      <c r="AI37" s="142"/>
      <c r="AJ37" s="126"/>
      <c r="AK37" s="143"/>
      <c r="AL37" s="141"/>
      <c r="AM37" s="127"/>
      <c r="AN37" s="138"/>
      <c r="AO37" s="141"/>
      <c r="AP37" s="142"/>
      <c r="AQ37" s="126"/>
      <c r="AR37" s="143"/>
      <c r="AS37" s="141"/>
      <c r="AT37" s="127"/>
      <c r="AU37" s="138"/>
      <c r="AV37" s="141"/>
      <c r="AW37" s="142"/>
      <c r="AX37" s="126"/>
      <c r="AY37" s="143"/>
      <c r="AZ37" s="141"/>
      <c r="BA37" s="127"/>
      <c r="BB37" s="138"/>
      <c r="BC37" s="141"/>
      <c r="BD37" s="142"/>
      <c r="BE37" s="126"/>
      <c r="BF37" s="143"/>
      <c r="BG37" s="141"/>
      <c r="BH37" s="127"/>
      <c r="BI37" s="138"/>
    </row>
    <row r="38" spans="1:61" ht="20.25" customHeight="1">
      <c r="A38" s="99">
        <v>237</v>
      </c>
      <c r="B38" s="100" t="s">
        <v>97</v>
      </c>
      <c r="C38" s="100" t="s">
        <v>98</v>
      </c>
      <c r="D38" s="186">
        <f t="shared" si="0"/>
        <v>0</v>
      </c>
      <c r="E38" s="39">
        <f t="shared" si="1"/>
        <v>0</v>
      </c>
      <c r="F38" s="126"/>
      <c r="G38" s="127"/>
      <c r="H38" s="126"/>
      <c r="I38" s="127"/>
      <c r="J38" s="126"/>
      <c r="K38" s="127"/>
      <c r="L38" s="144"/>
      <c r="M38" s="128"/>
      <c r="N38" s="129"/>
      <c r="O38" s="130"/>
      <c r="P38" s="129"/>
      <c r="Q38" s="130"/>
      <c r="R38" s="129"/>
      <c r="S38" s="135"/>
      <c r="T38" s="141"/>
      <c r="U38" s="142"/>
      <c r="V38" s="126"/>
      <c r="W38" s="143"/>
      <c r="X38" s="141"/>
      <c r="Y38" s="142"/>
      <c r="Z38" s="144"/>
      <c r="AA38" s="141"/>
      <c r="AB38" s="142"/>
      <c r="AC38" s="126"/>
      <c r="AD38" s="143"/>
      <c r="AE38" s="141"/>
      <c r="AF38" s="142"/>
      <c r="AG38" s="144"/>
      <c r="AH38" s="104"/>
      <c r="AI38" s="101">
        <v>0</v>
      </c>
      <c r="AJ38" s="102"/>
      <c r="AK38" s="105">
        <v>0</v>
      </c>
      <c r="AL38" s="141"/>
      <c r="AM38" s="127"/>
      <c r="AN38" s="138">
        <f>+AI38+AK38+AM38</f>
        <v>0</v>
      </c>
      <c r="AO38" s="141"/>
      <c r="AP38" s="142"/>
      <c r="AQ38" s="126"/>
      <c r="AR38" s="143"/>
      <c r="AS38" s="141"/>
      <c r="AT38" s="127"/>
      <c r="AU38" s="138"/>
      <c r="AV38" s="141"/>
      <c r="AW38" s="142"/>
      <c r="AX38" s="126"/>
      <c r="AY38" s="143"/>
      <c r="AZ38" s="141"/>
      <c r="BA38" s="127"/>
      <c r="BB38" s="138"/>
      <c r="BC38" s="141"/>
      <c r="BD38" s="142"/>
      <c r="BE38" s="126"/>
      <c r="BF38" s="143"/>
      <c r="BG38" s="141"/>
      <c r="BH38" s="127"/>
      <c r="BI38" s="138"/>
    </row>
    <row r="39" spans="1:61" ht="20.25" customHeight="1">
      <c r="A39" s="99">
        <v>329</v>
      </c>
      <c r="B39" s="100" t="s">
        <v>318</v>
      </c>
      <c r="C39" s="100" t="s">
        <v>319</v>
      </c>
      <c r="D39" s="186">
        <f t="shared" si="0"/>
        <v>0</v>
      </c>
      <c r="E39" s="39">
        <f t="shared" si="1"/>
        <v>0</v>
      </c>
      <c r="F39" s="126"/>
      <c r="G39" s="127"/>
      <c r="H39" s="126"/>
      <c r="I39" s="127"/>
      <c r="J39" s="126"/>
      <c r="K39" s="127"/>
      <c r="L39" s="144"/>
      <c r="M39" s="128"/>
      <c r="N39" s="129"/>
      <c r="O39" s="130"/>
      <c r="P39" s="129"/>
      <c r="Q39" s="130"/>
      <c r="R39" s="129"/>
      <c r="S39" s="135"/>
      <c r="T39" s="141"/>
      <c r="U39" s="142"/>
      <c r="V39" s="126"/>
      <c r="W39" s="143"/>
      <c r="X39" s="141"/>
      <c r="Y39" s="142"/>
      <c r="Z39" s="144"/>
      <c r="AA39" s="141"/>
      <c r="AB39" s="142"/>
      <c r="AC39" s="126"/>
      <c r="AD39" s="143"/>
      <c r="AE39" s="141"/>
      <c r="AF39" s="142"/>
      <c r="AG39" s="144"/>
      <c r="AH39" s="141"/>
      <c r="AI39" s="142"/>
      <c r="AJ39" s="126"/>
      <c r="AK39" s="143"/>
      <c r="AL39" s="141"/>
      <c r="AM39" s="127"/>
      <c r="AN39" s="138"/>
      <c r="AO39" s="141"/>
      <c r="AP39" s="142"/>
      <c r="AQ39" s="126"/>
      <c r="AR39" s="143"/>
      <c r="AS39" s="141"/>
      <c r="AT39" s="127"/>
      <c r="AU39" s="138"/>
      <c r="AV39" s="141"/>
      <c r="AW39" s="142"/>
      <c r="AX39" s="126"/>
      <c r="AY39" s="143"/>
      <c r="AZ39" s="141"/>
      <c r="BA39" s="127"/>
      <c r="BB39" s="138"/>
      <c r="BC39" s="104"/>
      <c r="BD39" s="101">
        <v>0</v>
      </c>
      <c r="BE39" s="102"/>
      <c r="BF39" s="105">
        <v>0</v>
      </c>
      <c r="BG39" s="141"/>
      <c r="BH39" s="127"/>
      <c r="BI39" s="138">
        <f t="shared" si="3"/>
        <v>0</v>
      </c>
    </row>
    <row r="40" spans="1:61" ht="20.25" customHeight="1" thickBot="1">
      <c r="A40" s="6">
        <v>338</v>
      </c>
      <c r="B40" s="59" t="s">
        <v>330</v>
      </c>
      <c r="C40" s="59" t="s">
        <v>85</v>
      </c>
      <c r="D40" s="166">
        <f t="shared" si="0"/>
        <v>0</v>
      </c>
      <c r="E40" s="39">
        <f t="shared" si="1"/>
        <v>0</v>
      </c>
      <c r="F40" s="124"/>
      <c r="G40" s="125"/>
      <c r="H40" s="124"/>
      <c r="I40" s="125"/>
      <c r="J40" s="124"/>
      <c r="K40" s="125"/>
      <c r="L40" s="156"/>
      <c r="M40" s="60"/>
      <c r="N40" s="61"/>
      <c r="O40" s="62"/>
      <c r="P40" s="61"/>
      <c r="Q40" s="62"/>
      <c r="R40" s="61"/>
      <c r="S40" s="63"/>
      <c r="T40" s="153"/>
      <c r="U40" s="154"/>
      <c r="V40" s="124"/>
      <c r="W40" s="155"/>
      <c r="X40" s="153"/>
      <c r="Y40" s="154"/>
      <c r="Z40" s="156"/>
      <c r="AA40" s="153"/>
      <c r="AB40" s="154"/>
      <c r="AC40" s="124"/>
      <c r="AD40" s="155"/>
      <c r="AE40" s="153"/>
      <c r="AF40" s="154"/>
      <c r="AG40" s="156"/>
      <c r="AH40" s="153"/>
      <c r="AI40" s="154"/>
      <c r="AJ40" s="124"/>
      <c r="AK40" s="155"/>
      <c r="AL40" s="153"/>
      <c r="AM40" s="125"/>
      <c r="AN40" s="138"/>
      <c r="AO40" s="153"/>
      <c r="AP40" s="154"/>
      <c r="AQ40" s="124"/>
      <c r="AR40" s="155"/>
      <c r="AS40" s="153"/>
      <c r="AT40" s="125"/>
      <c r="AU40" s="156"/>
      <c r="AV40" s="153"/>
      <c r="AW40" s="154"/>
      <c r="AX40" s="124"/>
      <c r="AY40" s="155"/>
      <c r="AZ40" s="153"/>
      <c r="BA40" s="125"/>
      <c r="BB40" s="138"/>
      <c r="BC40" s="96"/>
      <c r="BD40" s="38">
        <v>0</v>
      </c>
      <c r="BE40" s="66"/>
      <c r="BF40" s="98">
        <v>0</v>
      </c>
      <c r="BG40" s="153"/>
      <c r="BH40" s="125"/>
      <c r="BI40" s="138">
        <f t="shared" si="3"/>
        <v>0</v>
      </c>
    </row>
    <row r="41" spans="1:61" ht="15" thickTop="1"/>
    <row r="43" spans="1:61">
      <c r="E43" s="15"/>
    </row>
    <row r="44" spans="1:61">
      <c r="E44" s="15"/>
    </row>
  </sheetData>
  <sortState ref="A4:BI40">
    <sortCondition descending="1" ref="D4:D40"/>
  </sortState>
  <mergeCells count="36">
    <mergeCell ref="M1:S1"/>
    <mergeCell ref="M2:S3"/>
    <mergeCell ref="A3:E3"/>
    <mergeCell ref="H3:I3"/>
    <mergeCell ref="J3:K3"/>
    <mergeCell ref="F1:L1"/>
    <mergeCell ref="A1:A2"/>
    <mergeCell ref="B1:B2"/>
    <mergeCell ref="E1:E2"/>
    <mergeCell ref="C1:C2"/>
    <mergeCell ref="D1:D2"/>
    <mergeCell ref="F3:G3"/>
    <mergeCell ref="T1:Z1"/>
    <mergeCell ref="T3:U3"/>
    <mergeCell ref="V3:W3"/>
    <mergeCell ref="X3:Y3"/>
    <mergeCell ref="AA1:AG1"/>
    <mergeCell ref="AA3:AB3"/>
    <mergeCell ref="AC3:AD3"/>
    <mergeCell ref="AE3:AF3"/>
    <mergeCell ref="AH1:AN1"/>
    <mergeCell ref="AH3:AI3"/>
    <mergeCell ref="AJ3:AK3"/>
    <mergeCell ref="AL3:AM3"/>
    <mergeCell ref="AO1:AU1"/>
    <mergeCell ref="AO3:AP3"/>
    <mergeCell ref="AQ3:AR3"/>
    <mergeCell ref="AS3:AT3"/>
    <mergeCell ref="AV1:BB1"/>
    <mergeCell ref="AV3:AW3"/>
    <mergeCell ref="AX3:AY3"/>
    <mergeCell ref="AZ3:BA3"/>
    <mergeCell ref="BC1:BI1"/>
    <mergeCell ref="BC3:BD3"/>
    <mergeCell ref="BE3:BF3"/>
    <mergeCell ref="BG3:BH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opLeftCell="AI1" workbookViewId="0">
      <selection activeCell="AS16" sqref="AS16"/>
    </sheetView>
  </sheetViews>
  <sheetFormatPr baseColWidth="10" defaultColWidth="11.5" defaultRowHeight="14" x14ac:dyDescent="0"/>
  <cols>
    <col min="1" max="1" width="7" customWidth="1"/>
    <col min="2" max="2" width="17.5" bestFit="1" customWidth="1"/>
    <col min="3" max="3" width="6.5" customWidth="1"/>
    <col min="4" max="4" width="21.6640625" bestFit="1" customWidth="1"/>
    <col min="7" max="13" width="5" customWidth="1"/>
    <col min="14" max="20" width="1.33203125" customWidth="1"/>
    <col min="21" max="56" width="5" customWidth="1"/>
    <col min="57" max="62" width="4.83203125" customWidth="1"/>
  </cols>
  <sheetData>
    <row r="1" spans="1:62" ht="28.5" customHeight="1" thickTop="1">
      <c r="A1" s="251" t="s">
        <v>0</v>
      </c>
      <c r="B1" s="253" t="s">
        <v>227</v>
      </c>
      <c r="C1" s="112"/>
      <c r="D1" s="253" t="s">
        <v>2</v>
      </c>
      <c r="E1" s="257" t="s">
        <v>78</v>
      </c>
      <c r="F1" s="255" t="s">
        <v>4</v>
      </c>
      <c r="G1" s="250" t="s">
        <v>59</v>
      </c>
      <c r="H1" s="215"/>
      <c r="I1" s="215"/>
      <c r="J1" s="215"/>
      <c r="K1" s="215"/>
      <c r="L1" s="215"/>
      <c r="M1" s="218"/>
      <c r="N1" s="239" t="s">
        <v>60</v>
      </c>
      <c r="O1" s="240"/>
      <c r="P1" s="240"/>
      <c r="Q1" s="240"/>
      <c r="R1" s="240"/>
      <c r="S1" s="240"/>
      <c r="T1" s="241"/>
      <c r="U1" s="214" t="s">
        <v>61</v>
      </c>
      <c r="V1" s="215"/>
      <c r="W1" s="215"/>
      <c r="X1" s="215"/>
      <c r="Y1" s="215"/>
      <c r="Z1" s="215"/>
      <c r="AA1" s="232"/>
      <c r="AB1" s="236" t="s">
        <v>62</v>
      </c>
      <c r="AC1" s="237"/>
      <c r="AD1" s="237"/>
      <c r="AE1" s="237"/>
      <c r="AF1" s="237"/>
      <c r="AG1" s="237"/>
      <c r="AH1" s="238"/>
      <c r="AI1" s="217" t="s">
        <v>66</v>
      </c>
      <c r="AJ1" s="215"/>
      <c r="AK1" s="215"/>
      <c r="AL1" s="215"/>
      <c r="AM1" s="215"/>
      <c r="AN1" s="215"/>
      <c r="AO1" s="232"/>
      <c r="AP1" s="236" t="s">
        <v>65</v>
      </c>
      <c r="AQ1" s="237"/>
      <c r="AR1" s="237"/>
      <c r="AS1" s="237"/>
      <c r="AT1" s="237"/>
      <c r="AU1" s="237"/>
      <c r="AV1" s="238"/>
      <c r="AW1" s="217" t="s">
        <v>64</v>
      </c>
      <c r="AX1" s="215"/>
      <c r="AY1" s="215"/>
      <c r="AZ1" s="215"/>
      <c r="BA1" s="215"/>
      <c r="BB1" s="215"/>
      <c r="BC1" s="232"/>
      <c r="BD1" s="236" t="s">
        <v>63</v>
      </c>
      <c r="BE1" s="237"/>
      <c r="BF1" s="237"/>
      <c r="BG1" s="237"/>
      <c r="BH1" s="237"/>
      <c r="BI1" s="237"/>
      <c r="BJ1" s="238"/>
    </row>
    <row r="2" spans="1:62">
      <c r="A2" s="252"/>
      <c r="B2" s="254"/>
      <c r="C2" s="113" t="s">
        <v>227</v>
      </c>
      <c r="D2" s="254"/>
      <c r="E2" s="258"/>
      <c r="F2" s="256"/>
      <c r="G2" s="51" t="s">
        <v>13</v>
      </c>
      <c r="H2" s="47" t="s">
        <v>14</v>
      </c>
      <c r="I2" s="51" t="s">
        <v>13</v>
      </c>
      <c r="J2" s="47" t="s">
        <v>14</v>
      </c>
      <c r="K2" s="44" t="s">
        <v>13</v>
      </c>
      <c r="L2" s="11" t="s">
        <v>14</v>
      </c>
      <c r="M2" s="137" t="s">
        <v>75</v>
      </c>
      <c r="N2" s="242" t="s">
        <v>76</v>
      </c>
      <c r="O2" s="243"/>
      <c r="P2" s="243"/>
      <c r="Q2" s="243"/>
      <c r="R2" s="243"/>
      <c r="S2" s="243"/>
      <c r="T2" s="244"/>
      <c r="U2" s="48" t="s">
        <v>13</v>
      </c>
      <c r="V2" s="14" t="s">
        <v>49</v>
      </c>
      <c r="W2" s="44" t="s">
        <v>13</v>
      </c>
      <c r="X2" s="57" t="s">
        <v>49</v>
      </c>
      <c r="Y2" s="48" t="s">
        <v>13</v>
      </c>
      <c r="Z2" s="14" t="s">
        <v>49</v>
      </c>
      <c r="AA2" s="137" t="s">
        <v>75</v>
      </c>
      <c r="AB2" s="48" t="s">
        <v>13</v>
      </c>
      <c r="AC2" s="14" t="s">
        <v>14</v>
      </c>
      <c r="AD2" s="44" t="s">
        <v>13</v>
      </c>
      <c r="AE2" s="57" t="s">
        <v>14</v>
      </c>
      <c r="AF2" s="48" t="s">
        <v>13</v>
      </c>
      <c r="AG2" s="14" t="s">
        <v>14</v>
      </c>
      <c r="AH2" s="137"/>
      <c r="AI2" s="48" t="s">
        <v>13</v>
      </c>
      <c r="AJ2" s="14" t="s">
        <v>14</v>
      </c>
      <c r="AK2" s="44" t="s">
        <v>13</v>
      </c>
      <c r="AL2" s="57" t="s">
        <v>14</v>
      </c>
      <c r="AM2" s="48" t="s">
        <v>13</v>
      </c>
      <c r="AN2" s="11" t="s">
        <v>14</v>
      </c>
      <c r="AO2" s="137"/>
      <c r="AP2" s="48" t="s">
        <v>13</v>
      </c>
      <c r="AQ2" s="14" t="s">
        <v>14</v>
      </c>
      <c r="AR2" s="44" t="s">
        <v>13</v>
      </c>
      <c r="AS2" s="57" t="s">
        <v>14</v>
      </c>
      <c r="AT2" s="48" t="s">
        <v>13</v>
      </c>
      <c r="AU2" s="11" t="s">
        <v>14</v>
      </c>
      <c r="AV2" s="137"/>
      <c r="AW2" s="119" t="s">
        <v>13</v>
      </c>
      <c r="AX2" s="50" t="s">
        <v>14</v>
      </c>
      <c r="AY2" s="51" t="s">
        <v>13</v>
      </c>
      <c r="AZ2" s="79" t="s">
        <v>14</v>
      </c>
      <c r="BA2" s="119" t="s">
        <v>13</v>
      </c>
      <c r="BB2" s="47" t="s">
        <v>14</v>
      </c>
      <c r="BC2" s="137"/>
      <c r="BD2" s="48" t="s">
        <v>13</v>
      </c>
      <c r="BE2" s="14" t="s">
        <v>14</v>
      </c>
      <c r="BF2" s="44" t="s">
        <v>13</v>
      </c>
      <c r="BG2" s="57" t="s">
        <v>14</v>
      </c>
      <c r="BH2" s="48" t="s">
        <v>13</v>
      </c>
      <c r="BI2" s="11" t="s">
        <v>14</v>
      </c>
      <c r="BJ2" s="137"/>
    </row>
    <row r="3" spans="1:62">
      <c r="A3" s="219" t="s">
        <v>16</v>
      </c>
      <c r="B3" s="220"/>
      <c r="C3" s="220"/>
      <c r="D3" s="220"/>
      <c r="E3" s="220"/>
      <c r="F3" s="220"/>
      <c r="G3" s="248">
        <v>7</v>
      </c>
      <c r="H3" s="249"/>
      <c r="I3" s="248">
        <v>7</v>
      </c>
      <c r="J3" s="249"/>
      <c r="K3" s="248">
        <v>6</v>
      </c>
      <c r="L3" s="249"/>
      <c r="M3" s="138"/>
      <c r="N3" s="245"/>
      <c r="O3" s="246"/>
      <c r="P3" s="246"/>
      <c r="Q3" s="246"/>
      <c r="R3" s="246"/>
      <c r="S3" s="246"/>
      <c r="T3" s="247"/>
      <c r="U3" s="233">
        <v>4</v>
      </c>
      <c r="V3" s="233"/>
      <c r="W3" s="234">
        <v>4</v>
      </c>
      <c r="X3" s="235"/>
      <c r="Y3" s="233">
        <v>4</v>
      </c>
      <c r="Z3" s="233"/>
      <c r="AA3" s="138"/>
      <c r="AB3" s="233">
        <v>6</v>
      </c>
      <c r="AC3" s="233"/>
      <c r="AD3" s="234">
        <v>6</v>
      </c>
      <c r="AE3" s="235"/>
      <c r="AF3" s="233">
        <v>6</v>
      </c>
      <c r="AG3" s="233"/>
      <c r="AH3" s="138"/>
      <c r="AI3" s="233">
        <v>5</v>
      </c>
      <c r="AJ3" s="233"/>
      <c r="AK3" s="234">
        <v>5</v>
      </c>
      <c r="AL3" s="235"/>
      <c r="AM3" s="233">
        <v>5</v>
      </c>
      <c r="AN3" s="233"/>
      <c r="AO3" s="138"/>
      <c r="AP3" s="233">
        <v>4</v>
      </c>
      <c r="AQ3" s="233"/>
      <c r="AR3" s="234">
        <v>4</v>
      </c>
      <c r="AS3" s="235"/>
      <c r="AT3" s="233">
        <v>4</v>
      </c>
      <c r="AU3" s="233"/>
      <c r="AV3" s="138"/>
      <c r="AW3" s="249">
        <v>4</v>
      </c>
      <c r="AX3" s="249"/>
      <c r="AY3" s="248">
        <v>4</v>
      </c>
      <c r="AZ3" s="259"/>
      <c r="BA3" s="249">
        <v>4</v>
      </c>
      <c r="BB3" s="249"/>
      <c r="BC3" s="138"/>
      <c r="BD3" s="233">
        <v>10</v>
      </c>
      <c r="BE3" s="233"/>
      <c r="BF3" s="234">
        <v>10</v>
      </c>
      <c r="BG3" s="235"/>
      <c r="BH3" s="233">
        <v>8</v>
      </c>
      <c r="BI3" s="233"/>
      <c r="BJ3" s="138"/>
    </row>
    <row r="4" spans="1:62" ht="20.25" customHeight="1">
      <c r="A4" s="5">
        <v>181</v>
      </c>
      <c r="B4" s="26" t="s">
        <v>82</v>
      </c>
      <c r="C4" s="26" t="s">
        <v>228</v>
      </c>
      <c r="D4" s="26" t="s">
        <v>83</v>
      </c>
      <c r="E4" s="165">
        <f t="shared" ref="E4:E16" si="0">F4</f>
        <v>430.5</v>
      </c>
      <c r="F4" s="39">
        <f t="shared" ref="F4:F16" si="1">M4+T4+AA4+AH4+AO4+AV4+BJ4+BC4</f>
        <v>430.5</v>
      </c>
      <c r="G4" s="52">
        <v>3</v>
      </c>
      <c r="H4" s="18">
        <v>28</v>
      </c>
      <c r="I4" s="52">
        <v>4</v>
      </c>
      <c r="J4" s="18">
        <v>21</v>
      </c>
      <c r="K4" s="52">
        <v>3</v>
      </c>
      <c r="L4" s="18">
        <v>24</v>
      </c>
      <c r="M4" s="138">
        <f>H4+J4+L4</f>
        <v>73</v>
      </c>
      <c r="N4" s="53"/>
      <c r="O4" s="54"/>
      <c r="P4" s="55"/>
      <c r="Q4" s="54"/>
      <c r="R4" s="55"/>
      <c r="S4" s="54"/>
      <c r="T4" s="56"/>
      <c r="U4" s="139"/>
      <c r="V4" s="92"/>
      <c r="W4" s="89"/>
      <c r="X4" s="140"/>
      <c r="Y4" s="139"/>
      <c r="Z4" s="92"/>
      <c r="AA4" s="138"/>
      <c r="AB4" s="95">
        <v>2</v>
      </c>
      <c r="AC4" s="39">
        <v>30</v>
      </c>
      <c r="AD4" s="52">
        <v>2</v>
      </c>
      <c r="AE4" s="97">
        <v>30</v>
      </c>
      <c r="AF4" s="95">
        <v>1</v>
      </c>
      <c r="AG4" s="39">
        <v>36</v>
      </c>
      <c r="AH4" s="138">
        <f>AC4+AE4+AG4</f>
        <v>96</v>
      </c>
      <c r="AI4" s="95"/>
      <c r="AJ4" s="39">
        <v>0</v>
      </c>
      <c r="AK4" s="52">
        <v>3</v>
      </c>
      <c r="AL4" s="97">
        <v>20</v>
      </c>
      <c r="AM4" s="95">
        <v>5</v>
      </c>
      <c r="AN4" s="18">
        <v>10</v>
      </c>
      <c r="AO4" s="138">
        <f>+AJ4+AL4+AN4</f>
        <v>30</v>
      </c>
      <c r="AP4" s="139"/>
      <c r="AQ4" s="92"/>
      <c r="AR4" s="89"/>
      <c r="AS4" s="140"/>
      <c r="AT4" s="139"/>
      <c r="AU4" s="90"/>
      <c r="AV4" s="138">
        <f>AQ4+AS4+AU4</f>
        <v>0</v>
      </c>
      <c r="AW4" s="95">
        <v>3</v>
      </c>
      <c r="AX4" s="39">
        <v>16</v>
      </c>
      <c r="AY4" s="52">
        <v>3</v>
      </c>
      <c r="AZ4" s="97">
        <v>16</v>
      </c>
      <c r="BA4" s="95">
        <v>4</v>
      </c>
      <c r="BB4" s="18">
        <v>12</v>
      </c>
      <c r="BC4" s="138">
        <f>+AX4+AZ4+BB4</f>
        <v>44</v>
      </c>
      <c r="BD4" s="95">
        <v>2</v>
      </c>
      <c r="BE4" s="39">
        <v>62.5</v>
      </c>
      <c r="BF4" s="52">
        <v>1</v>
      </c>
      <c r="BG4" s="97">
        <v>75</v>
      </c>
      <c r="BH4" s="95">
        <v>2</v>
      </c>
      <c r="BI4" s="18">
        <v>50</v>
      </c>
      <c r="BJ4" s="138">
        <f t="shared" ref="BJ4:BJ13" si="2">BE4+BG4+BI4</f>
        <v>187.5</v>
      </c>
    </row>
    <row r="5" spans="1:62" ht="20.25" customHeight="1">
      <c r="A5" s="5">
        <v>135</v>
      </c>
      <c r="B5" s="26" t="s">
        <v>73</v>
      </c>
      <c r="C5" s="26" t="s">
        <v>228</v>
      </c>
      <c r="D5" s="26" t="s">
        <v>74</v>
      </c>
      <c r="E5" s="165">
        <f t="shared" si="0"/>
        <v>376.5</v>
      </c>
      <c r="F5" s="39">
        <f t="shared" si="1"/>
        <v>376.5</v>
      </c>
      <c r="G5" s="52">
        <v>1</v>
      </c>
      <c r="H5" s="18">
        <v>42</v>
      </c>
      <c r="I5" s="52">
        <v>1</v>
      </c>
      <c r="J5" s="18">
        <v>42</v>
      </c>
      <c r="K5" s="52">
        <v>1</v>
      </c>
      <c r="L5" s="18">
        <v>36</v>
      </c>
      <c r="M5" s="138">
        <f>H5+J5+L5</f>
        <v>120</v>
      </c>
      <c r="N5" s="53"/>
      <c r="O5" s="54"/>
      <c r="P5" s="55"/>
      <c r="Q5" s="54"/>
      <c r="R5" s="55"/>
      <c r="S5" s="54"/>
      <c r="T5" s="56"/>
      <c r="U5" s="139"/>
      <c r="V5" s="92"/>
      <c r="W5" s="89"/>
      <c r="X5" s="140"/>
      <c r="Y5" s="139"/>
      <c r="Z5" s="92"/>
      <c r="AA5" s="138"/>
      <c r="AB5" s="95">
        <v>1</v>
      </c>
      <c r="AC5" s="39">
        <v>36</v>
      </c>
      <c r="AD5" s="52">
        <v>1</v>
      </c>
      <c r="AE5" s="97">
        <v>36</v>
      </c>
      <c r="AF5" s="95">
        <v>2</v>
      </c>
      <c r="AG5" s="39">
        <v>30</v>
      </c>
      <c r="AH5" s="138">
        <f>AC5+AE5+AG5</f>
        <v>102</v>
      </c>
      <c r="AI5" s="139"/>
      <c r="AJ5" s="92"/>
      <c r="AK5" s="89"/>
      <c r="AL5" s="140"/>
      <c r="AM5" s="139"/>
      <c r="AN5" s="90"/>
      <c r="AO5" s="138"/>
      <c r="AP5" s="95">
        <v>2</v>
      </c>
      <c r="AQ5" s="39">
        <v>20</v>
      </c>
      <c r="AR5" s="52">
        <v>3</v>
      </c>
      <c r="AS5" s="97">
        <v>16</v>
      </c>
      <c r="AT5" s="95">
        <v>3</v>
      </c>
      <c r="AU5" s="18">
        <v>16</v>
      </c>
      <c r="AV5" s="138">
        <f>AQ5+AS5+AU5</f>
        <v>52</v>
      </c>
      <c r="AW5" s="139"/>
      <c r="AX5" s="92"/>
      <c r="AY5" s="89"/>
      <c r="AZ5" s="140"/>
      <c r="BA5" s="139"/>
      <c r="BB5" s="90"/>
      <c r="BC5" s="138"/>
      <c r="BD5" s="95">
        <v>4</v>
      </c>
      <c r="BE5" s="39">
        <v>37.5</v>
      </c>
      <c r="BF5" s="52">
        <v>5</v>
      </c>
      <c r="BG5" s="97">
        <v>25</v>
      </c>
      <c r="BH5" s="95">
        <v>3</v>
      </c>
      <c r="BI5" s="18">
        <v>40</v>
      </c>
      <c r="BJ5" s="138">
        <f t="shared" si="2"/>
        <v>102.5</v>
      </c>
    </row>
    <row r="6" spans="1:62" ht="20.25" customHeight="1">
      <c r="A6" s="5">
        <v>101</v>
      </c>
      <c r="B6" s="26" t="s">
        <v>84</v>
      </c>
      <c r="C6" s="26" t="s">
        <v>228</v>
      </c>
      <c r="D6" s="26" t="s">
        <v>85</v>
      </c>
      <c r="E6" s="165">
        <f t="shared" si="0"/>
        <v>371.5</v>
      </c>
      <c r="F6" s="39">
        <f t="shared" si="1"/>
        <v>371.5</v>
      </c>
      <c r="G6" s="52">
        <v>4</v>
      </c>
      <c r="H6" s="18">
        <v>21</v>
      </c>
      <c r="I6" s="52">
        <v>3</v>
      </c>
      <c r="J6" s="18">
        <v>28</v>
      </c>
      <c r="K6" s="52">
        <v>4</v>
      </c>
      <c r="L6" s="18">
        <v>18</v>
      </c>
      <c r="M6" s="138">
        <f>H6+J6+L6</f>
        <v>67</v>
      </c>
      <c r="N6" s="53"/>
      <c r="O6" s="54"/>
      <c r="P6" s="55"/>
      <c r="Q6" s="54"/>
      <c r="R6" s="55"/>
      <c r="S6" s="54"/>
      <c r="T6" s="56"/>
      <c r="U6" s="95">
        <v>1</v>
      </c>
      <c r="V6" s="39">
        <v>24</v>
      </c>
      <c r="W6" s="52">
        <v>1</v>
      </c>
      <c r="X6" s="97">
        <v>24</v>
      </c>
      <c r="Y6" s="95">
        <v>2</v>
      </c>
      <c r="Z6" s="39">
        <v>20</v>
      </c>
      <c r="AA6" s="138">
        <f>V6+X6+Z6</f>
        <v>68</v>
      </c>
      <c r="AB6" s="95">
        <v>3</v>
      </c>
      <c r="AC6" s="39">
        <v>24</v>
      </c>
      <c r="AD6" s="52">
        <v>3</v>
      </c>
      <c r="AE6" s="97">
        <v>24</v>
      </c>
      <c r="AF6" s="95">
        <v>5</v>
      </c>
      <c r="AG6" s="39">
        <v>12</v>
      </c>
      <c r="AH6" s="138">
        <f>AC6+AE6+AG6</f>
        <v>60</v>
      </c>
      <c r="AI6" s="95">
        <v>1</v>
      </c>
      <c r="AJ6" s="39">
        <v>30</v>
      </c>
      <c r="AK6" s="52">
        <v>2</v>
      </c>
      <c r="AL6" s="97">
        <v>25</v>
      </c>
      <c r="AM6" s="95">
        <v>3</v>
      </c>
      <c r="AN6" s="18">
        <v>20</v>
      </c>
      <c r="AO6" s="138">
        <f>+AJ6+AL6+AN6</f>
        <v>75</v>
      </c>
      <c r="AP6" s="95">
        <v>3</v>
      </c>
      <c r="AQ6" s="39">
        <v>16</v>
      </c>
      <c r="AR6" s="52">
        <v>1</v>
      </c>
      <c r="AS6" s="97">
        <v>24</v>
      </c>
      <c r="AT6" s="95">
        <v>1</v>
      </c>
      <c r="AU6" s="18">
        <v>24</v>
      </c>
      <c r="AV6" s="138">
        <f>AQ6+AS6+AU6</f>
        <v>64</v>
      </c>
      <c r="AW6" s="139"/>
      <c r="AX6" s="92"/>
      <c r="AY6" s="89"/>
      <c r="AZ6" s="140"/>
      <c r="BA6" s="139"/>
      <c r="BB6" s="90"/>
      <c r="BC6" s="138"/>
      <c r="BD6" s="95"/>
      <c r="BE6" s="39">
        <v>0</v>
      </c>
      <c r="BF6" s="52">
        <v>4</v>
      </c>
      <c r="BG6" s="97">
        <v>37.5</v>
      </c>
      <c r="BH6" s="139"/>
      <c r="BI6" s="90"/>
      <c r="BJ6" s="138">
        <f t="shared" si="2"/>
        <v>37.5</v>
      </c>
    </row>
    <row r="7" spans="1:62" ht="20.25" customHeight="1">
      <c r="A7" s="5">
        <v>298</v>
      </c>
      <c r="B7" s="26" t="s">
        <v>271</v>
      </c>
      <c r="C7" s="26" t="s">
        <v>228</v>
      </c>
      <c r="D7" s="26" t="s">
        <v>156</v>
      </c>
      <c r="E7" s="165">
        <f t="shared" si="0"/>
        <v>339</v>
      </c>
      <c r="F7" s="39">
        <f t="shared" si="1"/>
        <v>339</v>
      </c>
      <c r="G7" s="89"/>
      <c r="H7" s="90"/>
      <c r="I7" s="89"/>
      <c r="J7" s="90"/>
      <c r="K7" s="89"/>
      <c r="L7" s="90"/>
      <c r="M7" s="138"/>
      <c r="N7" s="53"/>
      <c r="O7" s="54"/>
      <c r="P7" s="55"/>
      <c r="Q7" s="54"/>
      <c r="R7" s="55"/>
      <c r="S7" s="54"/>
      <c r="T7" s="56"/>
      <c r="U7" s="139"/>
      <c r="V7" s="92"/>
      <c r="W7" s="89"/>
      <c r="X7" s="140"/>
      <c r="Y7" s="139"/>
      <c r="Z7" s="92"/>
      <c r="AA7" s="138"/>
      <c r="AB7" s="139"/>
      <c r="AC7" s="92"/>
      <c r="AD7" s="89"/>
      <c r="AE7" s="140"/>
      <c r="AF7" s="139"/>
      <c r="AG7" s="92"/>
      <c r="AH7" s="138"/>
      <c r="AI7" s="95">
        <v>3</v>
      </c>
      <c r="AJ7" s="39">
        <v>20</v>
      </c>
      <c r="AK7" s="52">
        <v>1</v>
      </c>
      <c r="AL7" s="97">
        <v>30</v>
      </c>
      <c r="AM7" s="95">
        <v>1</v>
      </c>
      <c r="AN7" s="18">
        <v>30</v>
      </c>
      <c r="AO7" s="138">
        <f>+AJ7+AL7+AN7</f>
        <v>80</v>
      </c>
      <c r="AP7" s="95">
        <v>4</v>
      </c>
      <c r="AQ7" s="39">
        <v>12</v>
      </c>
      <c r="AR7" s="52">
        <v>2</v>
      </c>
      <c r="AS7" s="97">
        <v>20</v>
      </c>
      <c r="AT7" s="95">
        <v>2</v>
      </c>
      <c r="AU7" s="18">
        <v>20</v>
      </c>
      <c r="AV7" s="138">
        <f>AQ7+AS7+AU7</f>
        <v>52</v>
      </c>
      <c r="AW7" s="95">
        <v>1</v>
      </c>
      <c r="AX7" s="39">
        <v>24</v>
      </c>
      <c r="AY7" s="52">
        <v>1</v>
      </c>
      <c r="AZ7" s="97">
        <v>24</v>
      </c>
      <c r="BA7" s="95">
        <v>1</v>
      </c>
      <c r="BB7" s="18">
        <v>24</v>
      </c>
      <c r="BC7" s="138">
        <f>+AX7+AZ7+BB7</f>
        <v>72</v>
      </c>
      <c r="BD7" s="95">
        <v>1</v>
      </c>
      <c r="BE7" s="39">
        <v>75</v>
      </c>
      <c r="BF7" s="52"/>
      <c r="BG7" s="97">
        <v>0</v>
      </c>
      <c r="BH7" s="95">
        <v>1</v>
      </c>
      <c r="BI7" s="18">
        <v>60</v>
      </c>
      <c r="BJ7" s="138">
        <f t="shared" si="2"/>
        <v>135</v>
      </c>
    </row>
    <row r="8" spans="1:62" ht="20.25" customHeight="1">
      <c r="A8" s="5">
        <v>132</v>
      </c>
      <c r="B8" s="26" t="s">
        <v>80</v>
      </c>
      <c r="C8" s="26" t="s">
        <v>228</v>
      </c>
      <c r="D8" s="26" t="s">
        <v>81</v>
      </c>
      <c r="E8" s="165">
        <f t="shared" si="0"/>
        <v>306</v>
      </c>
      <c r="F8" s="39">
        <f t="shared" si="1"/>
        <v>306</v>
      </c>
      <c r="G8" s="52">
        <v>2</v>
      </c>
      <c r="H8" s="18">
        <v>35</v>
      </c>
      <c r="I8" s="52">
        <v>2</v>
      </c>
      <c r="J8" s="18">
        <v>35</v>
      </c>
      <c r="K8" s="52">
        <v>2</v>
      </c>
      <c r="L8" s="18">
        <v>30</v>
      </c>
      <c r="M8" s="138">
        <f>H8+J8+L8</f>
        <v>100</v>
      </c>
      <c r="N8" s="53"/>
      <c r="O8" s="54"/>
      <c r="P8" s="55"/>
      <c r="Q8" s="54"/>
      <c r="R8" s="55"/>
      <c r="S8" s="54"/>
      <c r="T8" s="56"/>
      <c r="U8" s="95">
        <v>2</v>
      </c>
      <c r="V8" s="39">
        <v>20</v>
      </c>
      <c r="W8" s="52">
        <v>2</v>
      </c>
      <c r="X8" s="97">
        <v>20</v>
      </c>
      <c r="Y8" s="95">
        <v>3</v>
      </c>
      <c r="Z8" s="39">
        <v>16</v>
      </c>
      <c r="AA8" s="138">
        <f>V8+X8+Z8</f>
        <v>56</v>
      </c>
      <c r="AB8" s="139"/>
      <c r="AC8" s="92"/>
      <c r="AD8" s="89"/>
      <c r="AE8" s="140"/>
      <c r="AF8" s="139"/>
      <c r="AG8" s="92"/>
      <c r="AH8" s="138"/>
      <c r="AI8" s="95">
        <v>2</v>
      </c>
      <c r="AJ8" s="39">
        <v>25</v>
      </c>
      <c r="AK8" s="52">
        <v>4</v>
      </c>
      <c r="AL8" s="97">
        <v>15</v>
      </c>
      <c r="AM8" s="95">
        <v>2</v>
      </c>
      <c r="AN8" s="18">
        <v>25</v>
      </c>
      <c r="AO8" s="138">
        <f>+AJ8+AL8+AN8</f>
        <v>65</v>
      </c>
      <c r="AP8" s="139"/>
      <c r="AQ8" s="92"/>
      <c r="AR8" s="89"/>
      <c r="AS8" s="140"/>
      <c r="AT8" s="139"/>
      <c r="AU8" s="90"/>
      <c r="AV8" s="138"/>
      <c r="AW8" s="95">
        <v>2</v>
      </c>
      <c r="AX8" s="39">
        <v>20</v>
      </c>
      <c r="AY8" s="52">
        <v>2</v>
      </c>
      <c r="AZ8" s="97">
        <v>20</v>
      </c>
      <c r="BA8" s="95">
        <v>2</v>
      </c>
      <c r="BB8" s="18">
        <v>20</v>
      </c>
      <c r="BC8" s="138">
        <f>+AX8+AZ8+BB8</f>
        <v>60</v>
      </c>
      <c r="BD8" s="95">
        <v>5</v>
      </c>
      <c r="BE8" s="39">
        <v>25</v>
      </c>
      <c r="BF8" s="52"/>
      <c r="BG8" s="97">
        <v>0</v>
      </c>
      <c r="BH8" s="139"/>
      <c r="BI8" s="90"/>
      <c r="BJ8" s="138">
        <f t="shared" si="2"/>
        <v>25</v>
      </c>
    </row>
    <row r="9" spans="1:62" ht="20.25" customHeight="1">
      <c r="A9" s="5">
        <v>167</v>
      </c>
      <c r="B9" s="26" t="s">
        <v>230</v>
      </c>
      <c r="C9" s="26" t="s">
        <v>228</v>
      </c>
      <c r="D9" s="26" t="s">
        <v>45</v>
      </c>
      <c r="E9" s="165">
        <f t="shared" si="0"/>
        <v>160</v>
      </c>
      <c r="F9" s="39">
        <f t="shared" si="1"/>
        <v>160</v>
      </c>
      <c r="G9" s="89"/>
      <c r="H9" s="90"/>
      <c r="I9" s="89"/>
      <c r="J9" s="90"/>
      <c r="K9" s="89"/>
      <c r="L9" s="90"/>
      <c r="M9" s="138"/>
      <c r="N9" s="53"/>
      <c r="O9" s="54"/>
      <c r="P9" s="55"/>
      <c r="Q9" s="54"/>
      <c r="R9" s="55"/>
      <c r="S9" s="54"/>
      <c r="T9" s="56"/>
      <c r="U9" s="95">
        <v>4</v>
      </c>
      <c r="V9" s="39">
        <v>12</v>
      </c>
      <c r="W9" s="52">
        <v>3</v>
      </c>
      <c r="X9" s="97">
        <v>16</v>
      </c>
      <c r="Y9" s="95">
        <v>1</v>
      </c>
      <c r="Z9" s="39">
        <v>24</v>
      </c>
      <c r="AA9" s="138">
        <f>V9+X9+Z9</f>
        <v>52</v>
      </c>
      <c r="AB9" s="95">
        <v>5</v>
      </c>
      <c r="AC9" s="39">
        <v>12</v>
      </c>
      <c r="AD9" s="52">
        <v>4</v>
      </c>
      <c r="AE9" s="97">
        <v>18</v>
      </c>
      <c r="AF9" s="95">
        <v>4</v>
      </c>
      <c r="AG9" s="39">
        <v>18</v>
      </c>
      <c r="AH9" s="138">
        <f>AC9+AE9+AG9</f>
        <v>48</v>
      </c>
      <c r="AI9" s="95">
        <v>4</v>
      </c>
      <c r="AJ9" s="39">
        <v>15</v>
      </c>
      <c r="AK9" s="52"/>
      <c r="AL9" s="97">
        <v>0</v>
      </c>
      <c r="AM9" s="95">
        <v>4</v>
      </c>
      <c r="AN9" s="18">
        <v>15</v>
      </c>
      <c r="AO9" s="138">
        <f>+AJ9+AL9+AN9</f>
        <v>30</v>
      </c>
      <c r="AP9" s="139"/>
      <c r="AQ9" s="92"/>
      <c r="AR9" s="89"/>
      <c r="AS9" s="140"/>
      <c r="AT9" s="139"/>
      <c r="AU9" s="90"/>
      <c r="AV9" s="138"/>
      <c r="AW9" s="139"/>
      <c r="AX9" s="92"/>
      <c r="AY9" s="89"/>
      <c r="AZ9" s="140"/>
      <c r="BA9" s="139"/>
      <c r="BB9" s="90"/>
      <c r="BC9" s="138"/>
      <c r="BD9" s="95"/>
      <c r="BE9" s="39">
        <v>0</v>
      </c>
      <c r="BF9" s="52"/>
      <c r="BG9" s="97">
        <v>0</v>
      </c>
      <c r="BH9" s="95">
        <v>4</v>
      </c>
      <c r="BI9" s="18">
        <v>30</v>
      </c>
      <c r="BJ9" s="138">
        <f t="shared" si="2"/>
        <v>30</v>
      </c>
    </row>
    <row r="10" spans="1:62" ht="20.25" customHeight="1">
      <c r="A10" s="5">
        <v>216</v>
      </c>
      <c r="B10" s="26" t="s">
        <v>309</v>
      </c>
      <c r="C10" s="26" t="s">
        <v>229</v>
      </c>
      <c r="D10" s="26" t="s">
        <v>90</v>
      </c>
      <c r="E10" s="165">
        <f t="shared" si="0"/>
        <v>126.5</v>
      </c>
      <c r="F10" s="39">
        <f t="shared" si="1"/>
        <v>126.5</v>
      </c>
      <c r="G10" s="52"/>
      <c r="H10" s="18">
        <v>0</v>
      </c>
      <c r="I10" s="52"/>
      <c r="J10" s="18">
        <v>0</v>
      </c>
      <c r="K10" s="52">
        <v>6</v>
      </c>
      <c r="L10" s="18">
        <v>6</v>
      </c>
      <c r="M10" s="138">
        <f>H10+J10+L10</f>
        <v>6</v>
      </c>
      <c r="N10" s="53"/>
      <c r="O10" s="54"/>
      <c r="P10" s="55"/>
      <c r="Q10" s="54"/>
      <c r="R10" s="55"/>
      <c r="S10" s="54"/>
      <c r="T10" s="56"/>
      <c r="U10" s="95">
        <v>3</v>
      </c>
      <c r="V10" s="39">
        <v>16</v>
      </c>
      <c r="W10" s="52">
        <v>0</v>
      </c>
      <c r="X10" s="97">
        <v>0</v>
      </c>
      <c r="Y10" s="95">
        <v>4</v>
      </c>
      <c r="Z10" s="39">
        <v>12</v>
      </c>
      <c r="AA10" s="138">
        <f>V10+X10+Z10</f>
        <v>28</v>
      </c>
      <c r="AB10" s="95">
        <v>4</v>
      </c>
      <c r="AC10" s="39">
        <v>18</v>
      </c>
      <c r="AD10" s="52">
        <v>6</v>
      </c>
      <c r="AE10" s="97">
        <v>6</v>
      </c>
      <c r="AF10" s="95">
        <v>6</v>
      </c>
      <c r="AG10" s="39">
        <v>6</v>
      </c>
      <c r="AH10" s="138">
        <f>AC10+AE10+AG10</f>
        <v>30</v>
      </c>
      <c r="AI10" s="139"/>
      <c r="AJ10" s="92"/>
      <c r="AK10" s="89"/>
      <c r="AL10" s="140"/>
      <c r="AM10" s="139"/>
      <c r="AN10" s="90"/>
      <c r="AO10" s="138"/>
      <c r="AP10" s="139"/>
      <c r="AQ10" s="92"/>
      <c r="AR10" s="89"/>
      <c r="AS10" s="140"/>
      <c r="AT10" s="139"/>
      <c r="AU10" s="90"/>
      <c r="AV10" s="138"/>
      <c r="AW10" s="95">
        <v>4</v>
      </c>
      <c r="AX10" s="39">
        <v>12</v>
      </c>
      <c r="AY10" s="52">
        <v>4</v>
      </c>
      <c r="AZ10" s="97">
        <v>12</v>
      </c>
      <c r="BA10" s="95">
        <v>3</v>
      </c>
      <c r="BB10" s="18">
        <v>16</v>
      </c>
      <c r="BC10" s="138">
        <f>+AX10+AZ10+BB10</f>
        <v>40</v>
      </c>
      <c r="BD10" s="95">
        <v>6</v>
      </c>
      <c r="BE10" s="39">
        <v>12.5</v>
      </c>
      <c r="BF10" s="52"/>
      <c r="BG10" s="97">
        <v>0</v>
      </c>
      <c r="BH10" s="95">
        <v>6</v>
      </c>
      <c r="BI10" s="18">
        <v>10</v>
      </c>
      <c r="BJ10" s="138">
        <f t="shared" si="2"/>
        <v>22.5</v>
      </c>
    </row>
    <row r="11" spans="1:62" ht="20.25" customHeight="1">
      <c r="A11" s="5">
        <v>335</v>
      </c>
      <c r="B11" s="26" t="s">
        <v>306</v>
      </c>
      <c r="C11" s="26" t="s">
        <v>229</v>
      </c>
      <c r="D11" s="26" t="s">
        <v>158</v>
      </c>
      <c r="E11" s="165">
        <f t="shared" si="0"/>
        <v>112.5</v>
      </c>
      <c r="F11" s="39">
        <f t="shared" si="1"/>
        <v>112.5</v>
      </c>
      <c r="G11" s="89"/>
      <c r="H11" s="90"/>
      <c r="I11" s="89"/>
      <c r="J11" s="90"/>
      <c r="K11" s="89"/>
      <c r="L11" s="90"/>
      <c r="M11" s="138"/>
      <c r="N11" s="53"/>
      <c r="O11" s="54"/>
      <c r="P11" s="55"/>
      <c r="Q11" s="54"/>
      <c r="R11" s="55"/>
      <c r="S11" s="54"/>
      <c r="T11" s="56"/>
      <c r="U11" s="139"/>
      <c r="V11" s="92"/>
      <c r="W11" s="89"/>
      <c r="X11" s="140"/>
      <c r="Y11" s="139"/>
      <c r="Z11" s="92"/>
      <c r="AA11" s="138"/>
      <c r="AB11" s="139"/>
      <c r="AC11" s="92"/>
      <c r="AD11" s="89"/>
      <c r="AE11" s="140"/>
      <c r="AF11" s="139"/>
      <c r="AG11" s="92"/>
      <c r="AH11" s="138"/>
      <c r="AI11" s="139"/>
      <c r="AJ11" s="92"/>
      <c r="AK11" s="89"/>
      <c r="AL11" s="140"/>
      <c r="AM11" s="139"/>
      <c r="AN11" s="90"/>
      <c r="AO11" s="138"/>
      <c r="AP11" s="139"/>
      <c r="AQ11" s="92"/>
      <c r="AR11" s="89"/>
      <c r="AS11" s="140"/>
      <c r="AT11" s="139"/>
      <c r="AU11" s="90"/>
      <c r="AV11" s="138"/>
      <c r="AW11" s="139"/>
      <c r="AX11" s="92"/>
      <c r="AY11" s="89"/>
      <c r="AZ11" s="140"/>
      <c r="BA11" s="139"/>
      <c r="BB11" s="90"/>
      <c r="BC11" s="138"/>
      <c r="BD11" s="95">
        <v>3</v>
      </c>
      <c r="BE11" s="39">
        <v>50</v>
      </c>
      <c r="BF11" s="52">
        <v>2</v>
      </c>
      <c r="BG11" s="97">
        <v>62.5</v>
      </c>
      <c r="BH11" s="139"/>
      <c r="BI11" s="90"/>
      <c r="BJ11" s="138">
        <f t="shared" si="2"/>
        <v>112.5</v>
      </c>
    </row>
    <row r="12" spans="1:62" ht="20.25" customHeight="1">
      <c r="A12" s="5">
        <v>139</v>
      </c>
      <c r="B12" s="26" t="s">
        <v>86</v>
      </c>
      <c r="C12" s="26" t="s">
        <v>229</v>
      </c>
      <c r="D12" s="26" t="s">
        <v>87</v>
      </c>
      <c r="E12" s="165">
        <f t="shared" si="0"/>
        <v>88.5</v>
      </c>
      <c r="F12" s="39">
        <f t="shared" si="1"/>
        <v>88.5</v>
      </c>
      <c r="G12" s="52">
        <v>5</v>
      </c>
      <c r="H12" s="18">
        <v>14</v>
      </c>
      <c r="I12" s="52">
        <v>5</v>
      </c>
      <c r="J12" s="18">
        <v>14</v>
      </c>
      <c r="K12" s="52">
        <v>5</v>
      </c>
      <c r="L12" s="18">
        <v>12</v>
      </c>
      <c r="M12" s="138">
        <f>H12+J12+L12</f>
        <v>40</v>
      </c>
      <c r="N12" s="53"/>
      <c r="O12" s="54"/>
      <c r="P12" s="55"/>
      <c r="Q12" s="54"/>
      <c r="R12" s="55"/>
      <c r="S12" s="54"/>
      <c r="T12" s="56"/>
      <c r="U12" s="139"/>
      <c r="V12" s="92"/>
      <c r="W12" s="89"/>
      <c r="X12" s="140"/>
      <c r="Y12" s="139"/>
      <c r="Z12" s="92"/>
      <c r="AA12" s="138"/>
      <c r="AB12" s="139"/>
      <c r="AC12" s="92"/>
      <c r="AD12" s="89"/>
      <c r="AE12" s="140"/>
      <c r="AF12" s="139"/>
      <c r="AG12" s="92"/>
      <c r="AH12" s="138"/>
      <c r="AI12" s="139"/>
      <c r="AJ12" s="92"/>
      <c r="AK12" s="89"/>
      <c r="AL12" s="140"/>
      <c r="AM12" s="139"/>
      <c r="AN12" s="90"/>
      <c r="AO12" s="138"/>
      <c r="AP12" s="95">
        <v>1</v>
      </c>
      <c r="AQ12" s="39">
        <v>24</v>
      </c>
      <c r="AR12" s="52"/>
      <c r="AS12" s="97">
        <v>0</v>
      </c>
      <c r="AT12" s="95">
        <v>4</v>
      </c>
      <c r="AU12" s="18">
        <v>12</v>
      </c>
      <c r="AV12" s="138">
        <f>AQ12+AS12+AU12</f>
        <v>36</v>
      </c>
      <c r="AW12" s="139"/>
      <c r="AX12" s="92"/>
      <c r="AY12" s="89"/>
      <c r="AZ12" s="140"/>
      <c r="BA12" s="139"/>
      <c r="BB12" s="90"/>
      <c r="BC12" s="138"/>
      <c r="BD12" s="95"/>
      <c r="BE12" s="39">
        <v>0</v>
      </c>
      <c r="BF12" s="52">
        <v>6</v>
      </c>
      <c r="BG12" s="97">
        <v>12.5</v>
      </c>
      <c r="BH12" s="139"/>
      <c r="BI12" s="90"/>
      <c r="BJ12" s="138">
        <f t="shared" si="2"/>
        <v>12.5</v>
      </c>
    </row>
    <row r="13" spans="1:62" ht="20.25" customHeight="1">
      <c r="A13" s="5">
        <v>330</v>
      </c>
      <c r="B13" s="26" t="s">
        <v>308</v>
      </c>
      <c r="C13" s="26" t="s">
        <v>229</v>
      </c>
      <c r="D13" s="26" t="s">
        <v>307</v>
      </c>
      <c r="E13" s="165">
        <f t="shared" si="0"/>
        <v>70</v>
      </c>
      <c r="F13" s="39">
        <f t="shared" si="1"/>
        <v>70</v>
      </c>
      <c r="G13" s="89"/>
      <c r="H13" s="90"/>
      <c r="I13" s="89"/>
      <c r="J13" s="90"/>
      <c r="K13" s="89"/>
      <c r="L13" s="90"/>
      <c r="M13" s="138"/>
      <c r="N13" s="53"/>
      <c r="O13" s="54"/>
      <c r="P13" s="55"/>
      <c r="Q13" s="54"/>
      <c r="R13" s="55"/>
      <c r="S13" s="54"/>
      <c r="T13" s="56"/>
      <c r="U13" s="139"/>
      <c r="V13" s="92"/>
      <c r="W13" s="89"/>
      <c r="X13" s="140"/>
      <c r="Y13" s="139"/>
      <c r="Z13" s="92"/>
      <c r="AA13" s="138"/>
      <c r="AB13" s="139"/>
      <c r="AC13" s="92"/>
      <c r="AD13" s="89"/>
      <c r="AE13" s="140"/>
      <c r="AF13" s="139"/>
      <c r="AG13" s="92"/>
      <c r="AH13" s="138"/>
      <c r="AI13" s="139"/>
      <c r="AJ13" s="92"/>
      <c r="AK13" s="89"/>
      <c r="AL13" s="140"/>
      <c r="AM13" s="139"/>
      <c r="AN13" s="90"/>
      <c r="AO13" s="138"/>
      <c r="AP13" s="139"/>
      <c r="AQ13" s="92"/>
      <c r="AR13" s="89"/>
      <c r="AS13" s="140"/>
      <c r="AT13" s="139"/>
      <c r="AU13" s="90"/>
      <c r="AV13" s="138"/>
      <c r="AW13" s="139"/>
      <c r="AX13" s="92"/>
      <c r="AY13" s="89"/>
      <c r="AZ13" s="140"/>
      <c r="BA13" s="139"/>
      <c r="BB13" s="90"/>
      <c r="BC13" s="138"/>
      <c r="BD13" s="95"/>
      <c r="BE13" s="39">
        <v>0</v>
      </c>
      <c r="BF13" s="52">
        <v>3</v>
      </c>
      <c r="BG13" s="97">
        <v>50</v>
      </c>
      <c r="BH13" s="95">
        <v>5</v>
      </c>
      <c r="BI13" s="18">
        <v>20</v>
      </c>
      <c r="BJ13" s="138">
        <f t="shared" si="2"/>
        <v>70</v>
      </c>
    </row>
    <row r="14" spans="1:62" ht="20.25" customHeight="1">
      <c r="A14" s="5">
        <v>198</v>
      </c>
      <c r="B14" s="26" t="s">
        <v>262</v>
      </c>
      <c r="C14" s="26" t="s">
        <v>229</v>
      </c>
      <c r="D14" s="26" t="s">
        <v>263</v>
      </c>
      <c r="E14" s="165">
        <f t="shared" si="0"/>
        <v>36</v>
      </c>
      <c r="F14" s="39">
        <f t="shared" si="1"/>
        <v>36</v>
      </c>
      <c r="G14" s="89"/>
      <c r="H14" s="90"/>
      <c r="I14" s="89"/>
      <c r="J14" s="90"/>
      <c r="K14" s="89"/>
      <c r="L14" s="90"/>
      <c r="M14" s="138"/>
      <c r="N14" s="53"/>
      <c r="O14" s="54"/>
      <c r="P14" s="55"/>
      <c r="Q14" s="54"/>
      <c r="R14" s="55"/>
      <c r="S14" s="54"/>
      <c r="T14" s="56"/>
      <c r="U14" s="139"/>
      <c r="V14" s="92"/>
      <c r="W14" s="89"/>
      <c r="X14" s="140"/>
      <c r="Y14" s="139"/>
      <c r="Z14" s="92"/>
      <c r="AA14" s="138"/>
      <c r="AB14" s="95"/>
      <c r="AC14" s="39">
        <v>0</v>
      </c>
      <c r="AD14" s="52">
        <v>5</v>
      </c>
      <c r="AE14" s="97">
        <v>12</v>
      </c>
      <c r="AF14" s="95">
        <v>3</v>
      </c>
      <c r="AG14" s="39">
        <v>24</v>
      </c>
      <c r="AH14" s="138">
        <f>AC14+AE14+AG14</f>
        <v>36</v>
      </c>
      <c r="AI14" s="139"/>
      <c r="AJ14" s="92"/>
      <c r="AK14" s="89"/>
      <c r="AL14" s="140"/>
      <c r="AM14" s="139"/>
      <c r="AN14" s="90"/>
      <c r="AO14" s="138"/>
      <c r="AP14" s="139"/>
      <c r="AQ14" s="92"/>
      <c r="AR14" s="89"/>
      <c r="AS14" s="140"/>
      <c r="AT14" s="139"/>
      <c r="AU14" s="90"/>
      <c r="AV14" s="138"/>
      <c r="AW14" s="139"/>
      <c r="AX14" s="92"/>
      <c r="AY14" s="89"/>
      <c r="AZ14" s="140"/>
      <c r="BA14" s="139"/>
      <c r="BB14" s="90"/>
      <c r="BC14" s="138"/>
      <c r="BD14" s="139"/>
      <c r="BE14" s="92"/>
      <c r="BF14" s="89"/>
      <c r="BG14" s="140"/>
      <c r="BH14" s="139"/>
      <c r="BI14" s="90"/>
      <c r="BJ14" s="138"/>
    </row>
    <row r="15" spans="1:62" ht="20.25" customHeight="1">
      <c r="A15" s="5">
        <v>160</v>
      </c>
      <c r="B15" s="26" t="s">
        <v>88</v>
      </c>
      <c r="C15" s="26" t="s">
        <v>229</v>
      </c>
      <c r="D15" s="26" t="s">
        <v>89</v>
      </c>
      <c r="E15" s="165">
        <f t="shared" si="0"/>
        <v>14</v>
      </c>
      <c r="F15" s="39">
        <f t="shared" si="1"/>
        <v>14</v>
      </c>
      <c r="G15" s="52">
        <v>6</v>
      </c>
      <c r="H15" s="18">
        <v>7</v>
      </c>
      <c r="I15" s="52">
        <v>6</v>
      </c>
      <c r="J15" s="18">
        <v>7</v>
      </c>
      <c r="K15" s="89"/>
      <c r="L15" s="90"/>
      <c r="M15" s="138">
        <f>H15+J15+L15</f>
        <v>14</v>
      </c>
      <c r="N15" s="53"/>
      <c r="O15" s="54"/>
      <c r="P15" s="55"/>
      <c r="Q15" s="54"/>
      <c r="R15" s="55"/>
      <c r="S15" s="54"/>
      <c r="T15" s="56"/>
      <c r="U15" s="139"/>
      <c r="V15" s="92"/>
      <c r="W15" s="89"/>
      <c r="X15" s="140"/>
      <c r="Y15" s="139"/>
      <c r="Z15" s="92"/>
      <c r="AA15" s="138"/>
      <c r="AB15" s="139"/>
      <c r="AC15" s="92"/>
      <c r="AD15" s="89"/>
      <c r="AE15" s="140"/>
      <c r="AF15" s="139"/>
      <c r="AG15" s="92"/>
      <c r="AH15" s="138"/>
      <c r="AI15" s="139"/>
      <c r="AJ15" s="92"/>
      <c r="AK15" s="89"/>
      <c r="AL15" s="140"/>
      <c r="AM15" s="139"/>
      <c r="AN15" s="90"/>
      <c r="AO15" s="138"/>
      <c r="AP15" s="139"/>
      <c r="AQ15" s="92"/>
      <c r="AR15" s="89"/>
      <c r="AS15" s="140"/>
      <c r="AT15" s="139"/>
      <c r="AU15" s="90"/>
      <c r="AV15" s="138"/>
      <c r="AW15" s="139"/>
      <c r="AX15" s="92"/>
      <c r="AY15" s="89"/>
      <c r="AZ15" s="140"/>
      <c r="BA15" s="139"/>
      <c r="BB15" s="90"/>
      <c r="BC15" s="138"/>
      <c r="BD15" s="139"/>
      <c r="BE15" s="92"/>
      <c r="BF15" s="89"/>
      <c r="BG15" s="140"/>
      <c r="BH15" s="139"/>
      <c r="BI15" s="90"/>
      <c r="BJ15" s="138"/>
    </row>
    <row r="16" spans="1:62" ht="20.25" customHeight="1" thickBot="1">
      <c r="A16" s="6">
        <v>325</v>
      </c>
      <c r="B16" s="59" t="s">
        <v>285</v>
      </c>
      <c r="C16" s="59" t="s">
        <v>229</v>
      </c>
      <c r="D16" s="59" t="s">
        <v>47</v>
      </c>
      <c r="E16" s="166">
        <f t="shared" si="0"/>
        <v>0</v>
      </c>
      <c r="F16" s="39">
        <f t="shared" si="1"/>
        <v>0</v>
      </c>
      <c r="G16" s="124"/>
      <c r="H16" s="125"/>
      <c r="I16" s="124"/>
      <c r="J16" s="125"/>
      <c r="K16" s="124"/>
      <c r="L16" s="125"/>
      <c r="M16" s="156"/>
      <c r="N16" s="60"/>
      <c r="O16" s="61"/>
      <c r="P16" s="62"/>
      <c r="Q16" s="61"/>
      <c r="R16" s="62"/>
      <c r="S16" s="61"/>
      <c r="T16" s="63"/>
      <c r="U16" s="153"/>
      <c r="V16" s="154"/>
      <c r="W16" s="124"/>
      <c r="X16" s="155"/>
      <c r="Y16" s="153"/>
      <c r="Z16" s="154"/>
      <c r="AA16" s="156"/>
      <c r="AB16" s="153"/>
      <c r="AC16" s="154"/>
      <c r="AD16" s="124"/>
      <c r="AE16" s="155"/>
      <c r="AF16" s="153"/>
      <c r="AG16" s="154"/>
      <c r="AH16" s="156"/>
      <c r="AI16" s="153"/>
      <c r="AJ16" s="154"/>
      <c r="AK16" s="124"/>
      <c r="AL16" s="155"/>
      <c r="AM16" s="153"/>
      <c r="AN16" s="125"/>
      <c r="AO16" s="156"/>
      <c r="AP16" s="153"/>
      <c r="AQ16" s="154"/>
      <c r="AR16" s="124"/>
      <c r="AS16" s="155"/>
      <c r="AT16" s="153"/>
      <c r="AU16" s="125"/>
      <c r="AV16" s="156"/>
      <c r="AW16" s="153"/>
      <c r="AX16" s="154"/>
      <c r="AY16" s="124"/>
      <c r="AZ16" s="155"/>
      <c r="BA16" s="153"/>
      <c r="BB16" s="125"/>
      <c r="BC16" s="156"/>
      <c r="BD16" s="153"/>
      <c r="BE16" s="154"/>
      <c r="BF16" s="124"/>
      <c r="BG16" s="155"/>
      <c r="BH16" s="153"/>
      <c r="BI16" s="125"/>
      <c r="BJ16" s="156"/>
    </row>
    <row r="17" spans="6:6" ht="15" thickTop="1"/>
    <row r="24" spans="6:6">
      <c r="F24" s="15"/>
    </row>
    <row r="25" spans="6:6">
      <c r="F25" s="15"/>
    </row>
  </sheetData>
  <sortState ref="A4:BJ16">
    <sortCondition descending="1" ref="E4:E16"/>
  </sortState>
  <mergeCells count="36">
    <mergeCell ref="AW1:BC1"/>
    <mergeCell ref="A1:A2"/>
    <mergeCell ref="B1:B2"/>
    <mergeCell ref="D1:D2"/>
    <mergeCell ref="E1:E2"/>
    <mergeCell ref="F1:F2"/>
    <mergeCell ref="G1:M1"/>
    <mergeCell ref="AP3:AQ3"/>
    <mergeCell ref="BD1:BJ1"/>
    <mergeCell ref="N2:T3"/>
    <mergeCell ref="A3:F3"/>
    <mergeCell ref="G3:H3"/>
    <mergeCell ref="I3:J3"/>
    <mergeCell ref="K3:L3"/>
    <mergeCell ref="U3:V3"/>
    <mergeCell ref="W3:X3"/>
    <mergeCell ref="Y3:Z3"/>
    <mergeCell ref="AB3:AC3"/>
    <mergeCell ref="N1:T1"/>
    <mergeCell ref="U1:AA1"/>
    <mergeCell ref="AB1:AH1"/>
    <mergeCell ref="AI1:AO1"/>
    <mergeCell ref="AP1:AV1"/>
    <mergeCell ref="AD3:AE3"/>
    <mergeCell ref="AF3:AG3"/>
    <mergeCell ref="AI3:AJ3"/>
    <mergeCell ref="AK3:AL3"/>
    <mergeCell ref="AM3:AN3"/>
    <mergeCell ref="BF3:BG3"/>
    <mergeCell ref="BH3:BI3"/>
    <mergeCell ref="AR3:AS3"/>
    <mergeCell ref="AT3:AU3"/>
    <mergeCell ref="AW3:AX3"/>
    <mergeCell ref="AY3:AZ3"/>
    <mergeCell ref="BA3:BB3"/>
    <mergeCell ref="BD3:BE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opLeftCell="AF1" workbookViewId="0">
      <selection activeCell="BJ18" sqref="BJ18:BJ19"/>
    </sheetView>
  </sheetViews>
  <sheetFormatPr baseColWidth="10" defaultColWidth="11.5" defaultRowHeight="14" x14ac:dyDescent="0"/>
  <cols>
    <col min="1" max="1" width="7" customWidth="1"/>
    <col min="2" max="2" width="21.5" bestFit="1" customWidth="1"/>
    <col min="3" max="3" width="6.6640625" customWidth="1"/>
    <col min="4" max="4" width="22.6640625" bestFit="1" customWidth="1"/>
    <col min="7" max="13" width="4.83203125" customWidth="1"/>
    <col min="14" max="20" width="1.33203125" customWidth="1"/>
    <col min="21" max="62" width="4.83203125" customWidth="1"/>
  </cols>
  <sheetData>
    <row r="1" spans="1:62" ht="28.5" customHeight="1" thickTop="1">
      <c r="A1" s="251" t="s">
        <v>0</v>
      </c>
      <c r="B1" s="253" t="s">
        <v>1</v>
      </c>
      <c r="C1" s="87"/>
      <c r="D1" s="253" t="s">
        <v>2</v>
      </c>
      <c r="E1" s="257" t="s">
        <v>78</v>
      </c>
      <c r="F1" s="255" t="s">
        <v>4</v>
      </c>
      <c r="G1" s="250" t="s">
        <v>59</v>
      </c>
      <c r="H1" s="215"/>
      <c r="I1" s="215"/>
      <c r="J1" s="215"/>
      <c r="K1" s="215"/>
      <c r="L1" s="215"/>
      <c r="M1" s="218"/>
      <c r="N1" s="239" t="s">
        <v>60</v>
      </c>
      <c r="O1" s="240"/>
      <c r="P1" s="240"/>
      <c r="Q1" s="240"/>
      <c r="R1" s="240"/>
      <c r="S1" s="240"/>
      <c r="T1" s="241"/>
      <c r="U1" s="214" t="s">
        <v>61</v>
      </c>
      <c r="V1" s="215"/>
      <c r="W1" s="215"/>
      <c r="X1" s="215"/>
      <c r="Y1" s="215"/>
      <c r="Z1" s="215"/>
      <c r="AA1" s="232"/>
      <c r="AB1" s="236" t="s">
        <v>62</v>
      </c>
      <c r="AC1" s="237"/>
      <c r="AD1" s="237"/>
      <c r="AE1" s="237"/>
      <c r="AF1" s="237"/>
      <c r="AG1" s="237"/>
      <c r="AH1" s="238"/>
      <c r="AI1" s="217" t="s">
        <v>66</v>
      </c>
      <c r="AJ1" s="215"/>
      <c r="AK1" s="215"/>
      <c r="AL1" s="215"/>
      <c r="AM1" s="215"/>
      <c r="AN1" s="215"/>
      <c r="AO1" s="232"/>
      <c r="AP1" s="236" t="s">
        <v>65</v>
      </c>
      <c r="AQ1" s="237"/>
      <c r="AR1" s="237"/>
      <c r="AS1" s="237"/>
      <c r="AT1" s="237"/>
      <c r="AU1" s="237"/>
      <c r="AV1" s="238"/>
      <c r="AW1" s="217" t="s">
        <v>64</v>
      </c>
      <c r="AX1" s="215"/>
      <c r="AY1" s="215"/>
      <c r="AZ1" s="215"/>
      <c r="BA1" s="215"/>
      <c r="BB1" s="215"/>
      <c r="BC1" s="232"/>
      <c r="BD1" s="236" t="s">
        <v>63</v>
      </c>
      <c r="BE1" s="237"/>
      <c r="BF1" s="237"/>
      <c r="BG1" s="237"/>
      <c r="BH1" s="237"/>
      <c r="BI1" s="237"/>
      <c r="BJ1" s="238"/>
    </row>
    <row r="2" spans="1:62" ht="18">
      <c r="A2" s="252"/>
      <c r="B2" s="254"/>
      <c r="C2" s="88" t="s">
        <v>244</v>
      </c>
      <c r="D2" s="254"/>
      <c r="E2" s="258"/>
      <c r="F2" s="256"/>
      <c r="G2" s="51" t="s">
        <v>13</v>
      </c>
      <c r="H2" s="47" t="s">
        <v>14</v>
      </c>
      <c r="I2" s="51" t="s">
        <v>13</v>
      </c>
      <c r="J2" s="47" t="s">
        <v>14</v>
      </c>
      <c r="K2" s="44" t="s">
        <v>13</v>
      </c>
      <c r="L2" s="11" t="s">
        <v>14</v>
      </c>
      <c r="M2" s="137" t="s">
        <v>75</v>
      </c>
      <c r="N2" s="242" t="s">
        <v>76</v>
      </c>
      <c r="O2" s="243"/>
      <c r="P2" s="243"/>
      <c r="Q2" s="243"/>
      <c r="R2" s="243"/>
      <c r="S2" s="243"/>
      <c r="T2" s="244"/>
      <c r="U2" s="48" t="s">
        <v>13</v>
      </c>
      <c r="V2" s="14" t="s">
        <v>49</v>
      </c>
      <c r="W2" s="44" t="s">
        <v>13</v>
      </c>
      <c r="X2" s="57" t="s">
        <v>49</v>
      </c>
      <c r="Y2" s="48" t="s">
        <v>13</v>
      </c>
      <c r="Z2" s="14" t="s">
        <v>49</v>
      </c>
      <c r="AA2" s="137" t="s">
        <v>75</v>
      </c>
      <c r="AB2" s="48" t="s">
        <v>13</v>
      </c>
      <c r="AC2" s="14" t="s">
        <v>14</v>
      </c>
      <c r="AD2" s="44" t="s">
        <v>13</v>
      </c>
      <c r="AE2" s="57" t="s">
        <v>14</v>
      </c>
      <c r="AF2" s="48" t="s">
        <v>13</v>
      </c>
      <c r="AG2" s="14" t="s">
        <v>14</v>
      </c>
      <c r="AH2" s="137"/>
      <c r="AI2" s="48" t="s">
        <v>13</v>
      </c>
      <c r="AJ2" s="14" t="s">
        <v>14</v>
      </c>
      <c r="AK2" s="44" t="s">
        <v>13</v>
      </c>
      <c r="AL2" s="57" t="s">
        <v>14</v>
      </c>
      <c r="AM2" s="48" t="s">
        <v>13</v>
      </c>
      <c r="AN2" s="11" t="s">
        <v>14</v>
      </c>
      <c r="AO2" s="137"/>
      <c r="AP2" s="48" t="s">
        <v>13</v>
      </c>
      <c r="AQ2" s="14" t="s">
        <v>14</v>
      </c>
      <c r="AR2" s="44" t="s">
        <v>13</v>
      </c>
      <c r="AS2" s="57" t="s">
        <v>14</v>
      </c>
      <c r="AT2" s="48" t="s">
        <v>13</v>
      </c>
      <c r="AU2" s="11" t="s">
        <v>14</v>
      </c>
      <c r="AV2" s="137"/>
      <c r="AW2" s="119" t="s">
        <v>13</v>
      </c>
      <c r="AX2" s="50" t="s">
        <v>14</v>
      </c>
      <c r="AY2" s="51" t="s">
        <v>13</v>
      </c>
      <c r="AZ2" s="79" t="s">
        <v>14</v>
      </c>
      <c r="BA2" s="119" t="s">
        <v>13</v>
      </c>
      <c r="BB2" s="47" t="s">
        <v>14</v>
      </c>
      <c r="BC2" s="137"/>
      <c r="BD2" s="48" t="s">
        <v>13</v>
      </c>
      <c r="BE2" s="14" t="s">
        <v>14</v>
      </c>
      <c r="BF2" s="44" t="s">
        <v>13</v>
      </c>
      <c r="BG2" s="57" t="s">
        <v>14</v>
      </c>
      <c r="BH2" s="48" t="s">
        <v>13</v>
      </c>
      <c r="BI2" s="11" t="s">
        <v>14</v>
      </c>
      <c r="BJ2" s="137"/>
    </row>
    <row r="3" spans="1:62">
      <c r="A3" s="219" t="s">
        <v>16</v>
      </c>
      <c r="B3" s="220"/>
      <c r="C3" s="220"/>
      <c r="D3" s="220"/>
      <c r="E3" s="220"/>
      <c r="F3" s="220"/>
      <c r="G3" s="248">
        <v>9</v>
      </c>
      <c r="H3" s="249"/>
      <c r="I3" s="248">
        <v>8</v>
      </c>
      <c r="J3" s="249"/>
      <c r="K3" s="248">
        <v>8</v>
      </c>
      <c r="L3" s="249"/>
      <c r="M3" s="138"/>
      <c r="N3" s="245"/>
      <c r="O3" s="246"/>
      <c r="P3" s="246"/>
      <c r="Q3" s="246"/>
      <c r="R3" s="246"/>
      <c r="S3" s="246"/>
      <c r="T3" s="247"/>
      <c r="U3" s="233">
        <v>6</v>
      </c>
      <c r="V3" s="233"/>
      <c r="W3" s="234">
        <v>6</v>
      </c>
      <c r="X3" s="235"/>
      <c r="Y3" s="233">
        <v>6</v>
      </c>
      <c r="Z3" s="233"/>
      <c r="AA3" s="138"/>
      <c r="AB3" s="233">
        <v>7</v>
      </c>
      <c r="AC3" s="233"/>
      <c r="AD3" s="234">
        <v>7</v>
      </c>
      <c r="AE3" s="235"/>
      <c r="AF3" s="233">
        <v>7</v>
      </c>
      <c r="AG3" s="233"/>
      <c r="AH3" s="138"/>
      <c r="AI3" s="233">
        <v>5</v>
      </c>
      <c r="AJ3" s="233"/>
      <c r="AK3" s="234">
        <v>5</v>
      </c>
      <c r="AL3" s="235"/>
      <c r="AM3" s="233">
        <v>4</v>
      </c>
      <c r="AN3" s="233"/>
      <c r="AO3" s="138"/>
      <c r="AP3" s="233">
        <v>1</v>
      </c>
      <c r="AQ3" s="233"/>
      <c r="AR3" s="234">
        <v>1</v>
      </c>
      <c r="AS3" s="235"/>
      <c r="AT3" s="233">
        <v>1</v>
      </c>
      <c r="AU3" s="233"/>
      <c r="AV3" s="138"/>
      <c r="AW3" s="249">
        <v>4</v>
      </c>
      <c r="AX3" s="249"/>
      <c r="AY3" s="248">
        <v>4</v>
      </c>
      <c r="AZ3" s="259"/>
      <c r="BA3" s="249">
        <v>4</v>
      </c>
      <c r="BB3" s="249"/>
      <c r="BC3" s="138"/>
      <c r="BD3" s="233">
        <v>8</v>
      </c>
      <c r="BE3" s="233"/>
      <c r="BF3" s="234">
        <v>8</v>
      </c>
      <c r="BG3" s="235"/>
      <c r="BH3" s="233">
        <v>8</v>
      </c>
      <c r="BI3" s="233"/>
      <c r="BJ3" s="138"/>
    </row>
    <row r="4" spans="1:62" ht="20.25" customHeight="1">
      <c r="A4" s="5">
        <v>122</v>
      </c>
      <c r="B4" s="26" t="s">
        <v>51</v>
      </c>
      <c r="C4" s="26" t="s">
        <v>236</v>
      </c>
      <c r="D4" s="26" t="s">
        <v>94</v>
      </c>
      <c r="E4" s="165">
        <f t="shared" ref="E4:E16" si="0">F4</f>
        <v>470</v>
      </c>
      <c r="F4" s="39">
        <f t="shared" ref="F4:F16" si="1">M4+T4+AA4+AH4+AO4+AV4+BJ4+BC4</f>
        <v>470</v>
      </c>
      <c r="G4" s="52">
        <v>4</v>
      </c>
      <c r="H4" s="18">
        <v>27</v>
      </c>
      <c r="I4" s="52">
        <v>4</v>
      </c>
      <c r="J4" s="18">
        <v>24</v>
      </c>
      <c r="K4" s="52">
        <v>2</v>
      </c>
      <c r="L4" s="18">
        <v>40</v>
      </c>
      <c r="M4" s="138">
        <f>H4+J4+L4</f>
        <v>91</v>
      </c>
      <c r="N4" s="53"/>
      <c r="O4" s="54"/>
      <c r="P4" s="55"/>
      <c r="Q4" s="54"/>
      <c r="R4" s="55"/>
      <c r="S4" s="54"/>
      <c r="T4" s="56"/>
      <c r="U4" s="95">
        <v>4</v>
      </c>
      <c r="V4" s="39">
        <v>18</v>
      </c>
      <c r="W4" s="52">
        <v>4</v>
      </c>
      <c r="X4" s="97">
        <v>18</v>
      </c>
      <c r="Y4" s="95">
        <v>2</v>
      </c>
      <c r="Z4" s="39">
        <v>30</v>
      </c>
      <c r="AA4" s="138">
        <f>V4+X4+Z4</f>
        <v>66</v>
      </c>
      <c r="AB4" s="95">
        <v>1</v>
      </c>
      <c r="AC4" s="39">
        <v>42</v>
      </c>
      <c r="AD4" s="52">
        <v>2</v>
      </c>
      <c r="AE4" s="97">
        <v>35</v>
      </c>
      <c r="AF4" s="95">
        <v>1</v>
      </c>
      <c r="AG4" s="39">
        <v>42</v>
      </c>
      <c r="AH4" s="138">
        <f>AC4+AE4+AG4</f>
        <v>119</v>
      </c>
      <c r="AI4" s="139"/>
      <c r="AJ4" s="92"/>
      <c r="AK4" s="89"/>
      <c r="AL4" s="140"/>
      <c r="AM4" s="139"/>
      <c r="AN4" s="90"/>
      <c r="AO4" s="138"/>
      <c r="AP4" s="139"/>
      <c r="AQ4" s="92"/>
      <c r="AR4" s="89"/>
      <c r="AS4" s="140"/>
      <c r="AT4" s="139"/>
      <c r="AU4" s="90"/>
      <c r="AV4" s="138"/>
      <c r="AW4" s="95">
        <v>1</v>
      </c>
      <c r="AX4" s="39">
        <v>24</v>
      </c>
      <c r="AY4" s="52">
        <v>3</v>
      </c>
      <c r="AZ4" s="97">
        <v>16</v>
      </c>
      <c r="BA4" s="95">
        <v>1</v>
      </c>
      <c r="BB4" s="18">
        <v>24</v>
      </c>
      <c r="BC4" s="138">
        <f>+AX4+AZ4+BB4</f>
        <v>64</v>
      </c>
      <c r="BD4" s="95">
        <v>1</v>
      </c>
      <c r="BE4" s="39">
        <v>60</v>
      </c>
      <c r="BF4" s="52">
        <v>6</v>
      </c>
      <c r="BG4" s="97">
        <v>10</v>
      </c>
      <c r="BH4" s="95">
        <v>1</v>
      </c>
      <c r="BI4" s="18">
        <v>60</v>
      </c>
      <c r="BJ4" s="138">
        <f t="shared" ref="BJ4:BJ15" si="2">BE4+BG4+BI4</f>
        <v>130</v>
      </c>
    </row>
    <row r="5" spans="1:62" ht="20.25" customHeight="1">
      <c r="A5" s="5">
        <v>125</v>
      </c>
      <c r="B5" s="26" t="s">
        <v>40</v>
      </c>
      <c r="C5" s="26" t="s">
        <v>236</v>
      </c>
      <c r="D5" s="26" t="s">
        <v>47</v>
      </c>
      <c r="E5" s="165">
        <f t="shared" si="0"/>
        <v>430</v>
      </c>
      <c r="F5" s="39">
        <f t="shared" si="1"/>
        <v>430</v>
      </c>
      <c r="G5" s="52">
        <v>1</v>
      </c>
      <c r="H5" s="18">
        <v>54</v>
      </c>
      <c r="I5" s="52">
        <v>1</v>
      </c>
      <c r="J5" s="18">
        <v>48</v>
      </c>
      <c r="K5" s="52">
        <v>4</v>
      </c>
      <c r="L5" s="18">
        <v>24</v>
      </c>
      <c r="M5" s="138">
        <f>H5+J5+L5</f>
        <v>126</v>
      </c>
      <c r="N5" s="53"/>
      <c r="O5" s="54"/>
      <c r="P5" s="55"/>
      <c r="Q5" s="54"/>
      <c r="R5" s="55"/>
      <c r="S5" s="54"/>
      <c r="T5" s="56"/>
      <c r="U5" s="95">
        <v>2</v>
      </c>
      <c r="V5" s="39">
        <v>30</v>
      </c>
      <c r="W5" s="52">
        <v>3</v>
      </c>
      <c r="X5" s="97">
        <v>24</v>
      </c>
      <c r="Y5" s="95">
        <v>1</v>
      </c>
      <c r="Z5" s="39">
        <v>36</v>
      </c>
      <c r="AA5" s="138">
        <f>V5+X5+Z5</f>
        <v>90</v>
      </c>
      <c r="AB5" s="95">
        <v>2</v>
      </c>
      <c r="AC5" s="39">
        <v>35</v>
      </c>
      <c r="AD5" s="52">
        <v>1</v>
      </c>
      <c r="AE5" s="97">
        <v>42</v>
      </c>
      <c r="AF5" s="95">
        <v>3</v>
      </c>
      <c r="AG5" s="39">
        <v>28</v>
      </c>
      <c r="AH5" s="138">
        <f>AC5+AE5+AG5</f>
        <v>105</v>
      </c>
      <c r="AI5" s="95">
        <v>2</v>
      </c>
      <c r="AJ5" s="39">
        <v>25</v>
      </c>
      <c r="AK5" s="52">
        <v>3</v>
      </c>
      <c r="AL5" s="97">
        <v>20</v>
      </c>
      <c r="AM5" s="95">
        <v>1</v>
      </c>
      <c r="AN5" s="18">
        <v>24</v>
      </c>
      <c r="AO5" s="138">
        <f>+AJ5+AL5+AN5</f>
        <v>69</v>
      </c>
      <c r="AP5" s="139"/>
      <c r="AQ5" s="92"/>
      <c r="AR5" s="89"/>
      <c r="AS5" s="140"/>
      <c r="AT5" s="139"/>
      <c r="AU5" s="90"/>
      <c r="AV5" s="138"/>
      <c r="AW5" s="139"/>
      <c r="AX5" s="92"/>
      <c r="AY5" s="89"/>
      <c r="AZ5" s="140"/>
      <c r="BA5" s="139"/>
      <c r="BB5" s="90"/>
      <c r="BC5" s="138"/>
      <c r="BD5" s="95"/>
      <c r="BE5" s="39">
        <v>0</v>
      </c>
      <c r="BF5" s="52"/>
      <c r="BG5" s="97">
        <v>0</v>
      </c>
      <c r="BH5" s="95">
        <v>3</v>
      </c>
      <c r="BI5" s="18">
        <v>40</v>
      </c>
      <c r="BJ5" s="138">
        <f t="shared" si="2"/>
        <v>40</v>
      </c>
    </row>
    <row r="6" spans="1:62" ht="20.25" customHeight="1">
      <c r="A6" s="5">
        <v>126</v>
      </c>
      <c r="B6" s="26" t="s">
        <v>91</v>
      </c>
      <c r="C6" s="26" t="s">
        <v>236</v>
      </c>
      <c r="D6" s="26" t="s">
        <v>101</v>
      </c>
      <c r="E6" s="165">
        <f t="shared" si="0"/>
        <v>394</v>
      </c>
      <c r="F6" s="39">
        <f t="shared" si="1"/>
        <v>394</v>
      </c>
      <c r="G6" s="52">
        <v>2</v>
      </c>
      <c r="H6" s="18">
        <v>45</v>
      </c>
      <c r="I6" s="52">
        <v>6</v>
      </c>
      <c r="J6" s="18">
        <v>8</v>
      </c>
      <c r="K6" s="52">
        <v>3</v>
      </c>
      <c r="L6" s="18">
        <v>32</v>
      </c>
      <c r="M6" s="138">
        <f>H6+J6+L6</f>
        <v>85</v>
      </c>
      <c r="N6" s="53"/>
      <c r="O6" s="54"/>
      <c r="P6" s="55"/>
      <c r="Q6" s="54"/>
      <c r="R6" s="55"/>
      <c r="S6" s="54"/>
      <c r="T6" s="56"/>
      <c r="U6" s="139"/>
      <c r="V6" s="92"/>
      <c r="W6" s="89"/>
      <c r="X6" s="140"/>
      <c r="Y6" s="139"/>
      <c r="Z6" s="92"/>
      <c r="AA6" s="138"/>
      <c r="AB6" s="95">
        <v>6</v>
      </c>
      <c r="AC6" s="39">
        <v>7</v>
      </c>
      <c r="AD6" s="52"/>
      <c r="AE6" s="97">
        <v>0</v>
      </c>
      <c r="AF6" s="95">
        <v>2</v>
      </c>
      <c r="AG6" s="39">
        <v>35</v>
      </c>
      <c r="AH6" s="138">
        <f>AC6+AE6+AG6</f>
        <v>42</v>
      </c>
      <c r="AI6" s="95">
        <v>3</v>
      </c>
      <c r="AJ6" s="39">
        <v>20</v>
      </c>
      <c r="AK6" s="52">
        <v>1</v>
      </c>
      <c r="AL6" s="97">
        <v>30</v>
      </c>
      <c r="AM6" s="95">
        <v>2</v>
      </c>
      <c r="AN6" s="18">
        <v>20</v>
      </c>
      <c r="AO6" s="138">
        <f>+AJ6+AL6+AN6</f>
        <v>70</v>
      </c>
      <c r="AP6" s="95">
        <v>1</v>
      </c>
      <c r="AQ6" s="39">
        <v>6</v>
      </c>
      <c r="AR6" s="52">
        <v>1</v>
      </c>
      <c r="AS6" s="97">
        <v>6</v>
      </c>
      <c r="AT6" s="95">
        <v>2</v>
      </c>
      <c r="AU6" s="18">
        <v>5</v>
      </c>
      <c r="AV6" s="138">
        <f>AQ6+AS6+AU6</f>
        <v>17</v>
      </c>
      <c r="AW6" s="95">
        <v>2</v>
      </c>
      <c r="AX6" s="39">
        <v>20</v>
      </c>
      <c r="AY6" s="52">
        <v>1</v>
      </c>
      <c r="AZ6" s="97">
        <v>24</v>
      </c>
      <c r="BA6" s="95">
        <v>3</v>
      </c>
      <c r="BB6" s="18">
        <v>16</v>
      </c>
      <c r="BC6" s="138">
        <f>+AX6+AZ6+BB6</f>
        <v>60</v>
      </c>
      <c r="BD6" s="95">
        <v>2</v>
      </c>
      <c r="BE6" s="39">
        <v>50</v>
      </c>
      <c r="BF6" s="52">
        <v>3</v>
      </c>
      <c r="BG6" s="97">
        <v>40</v>
      </c>
      <c r="BH6" s="95">
        <v>4</v>
      </c>
      <c r="BI6" s="18">
        <v>30</v>
      </c>
      <c r="BJ6" s="138">
        <f t="shared" si="2"/>
        <v>120</v>
      </c>
    </row>
    <row r="7" spans="1:62" ht="20.25" customHeight="1">
      <c r="A7" s="5">
        <v>165</v>
      </c>
      <c r="B7" s="26" t="s">
        <v>50</v>
      </c>
      <c r="C7" s="26" t="s">
        <v>236</v>
      </c>
      <c r="D7" s="26" t="s">
        <v>233</v>
      </c>
      <c r="E7" s="165">
        <f t="shared" si="0"/>
        <v>280</v>
      </c>
      <c r="F7" s="39">
        <f t="shared" si="1"/>
        <v>280</v>
      </c>
      <c r="G7" s="89"/>
      <c r="H7" s="90"/>
      <c r="I7" s="89"/>
      <c r="J7" s="90"/>
      <c r="K7" s="89"/>
      <c r="L7" s="90"/>
      <c r="M7" s="138"/>
      <c r="N7" s="53"/>
      <c r="O7" s="54"/>
      <c r="P7" s="55"/>
      <c r="Q7" s="54"/>
      <c r="R7" s="55"/>
      <c r="S7" s="54"/>
      <c r="T7" s="56"/>
      <c r="U7" s="95">
        <v>3</v>
      </c>
      <c r="V7" s="39">
        <v>24</v>
      </c>
      <c r="W7" s="52">
        <v>2</v>
      </c>
      <c r="X7" s="97">
        <v>30</v>
      </c>
      <c r="Y7" s="95">
        <v>3</v>
      </c>
      <c r="Z7" s="39">
        <v>24</v>
      </c>
      <c r="AA7" s="138">
        <f>V7+X7+Z7</f>
        <v>78</v>
      </c>
      <c r="AB7" s="95">
        <v>3</v>
      </c>
      <c r="AC7" s="39">
        <v>28</v>
      </c>
      <c r="AD7" s="52">
        <v>5</v>
      </c>
      <c r="AE7" s="97">
        <v>14</v>
      </c>
      <c r="AF7" s="95">
        <v>5</v>
      </c>
      <c r="AG7" s="39">
        <v>14</v>
      </c>
      <c r="AH7" s="138">
        <f>AC7+AE7+AG7</f>
        <v>56</v>
      </c>
      <c r="AI7" s="95">
        <v>4</v>
      </c>
      <c r="AJ7" s="39">
        <v>15</v>
      </c>
      <c r="AK7" s="52">
        <v>2</v>
      </c>
      <c r="AL7" s="97">
        <v>25</v>
      </c>
      <c r="AM7" s="95">
        <v>3</v>
      </c>
      <c r="AN7" s="18">
        <v>16</v>
      </c>
      <c r="AO7" s="138">
        <f>+AJ7+AL7+AN7</f>
        <v>56</v>
      </c>
      <c r="AP7" s="139"/>
      <c r="AQ7" s="92"/>
      <c r="AR7" s="89"/>
      <c r="AS7" s="140"/>
      <c r="AT7" s="139"/>
      <c r="AU7" s="90"/>
      <c r="AV7" s="138"/>
      <c r="AW7" s="139"/>
      <c r="AX7" s="92"/>
      <c r="AY7" s="89"/>
      <c r="AZ7" s="140"/>
      <c r="BA7" s="139"/>
      <c r="BB7" s="90"/>
      <c r="BC7" s="138"/>
      <c r="BD7" s="95">
        <v>5</v>
      </c>
      <c r="BE7" s="39">
        <v>20</v>
      </c>
      <c r="BF7" s="52">
        <v>2</v>
      </c>
      <c r="BG7" s="97">
        <v>50</v>
      </c>
      <c r="BH7" s="95">
        <v>5</v>
      </c>
      <c r="BI7" s="18">
        <v>20</v>
      </c>
      <c r="BJ7" s="138">
        <f t="shared" si="2"/>
        <v>90</v>
      </c>
    </row>
    <row r="8" spans="1:62" ht="20.25" customHeight="1">
      <c r="A8" s="5">
        <v>168</v>
      </c>
      <c r="B8" s="26" t="s">
        <v>72</v>
      </c>
      <c r="C8" s="26" t="s">
        <v>237</v>
      </c>
      <c r="D8" s="26" t="s">
        <v>44</v>
      </c>
      <c r="E8" s="165">
        <f t="shared" si="0"/>
        <v>265</v>
      </c>
      <c r="F8" s="39">
        <f t="shared" si="1"/>
        <v>265</v>
      </c>
      <c r="G8" s="52"/>
      <c r="H8" s="18">
        <v>0</v>
      </c>
      <c r="I8" s="52">
        <v>5</v>
      </c>
      <c r="J8" s="18">
        <v>16</v>
      </c>
      <c r="K8" s="89"/>
      <c r="L8" s="90"/>
      <c r="M8" s="138">
        <f>H8+J8+L8</f>
        <v>16</v>
      </c>
      <c r="N8" s="53"/>
      <c r="O8" s="54"/>
      <c r="P8" s="55"/>
      <c r="Q8" s="54"/>
      <c r="R8" s="55"/>
      <c r="S8" s="54"/>
      <c r="T8" s="56"/>
      <c r="U8" s="95">
        <v>1</v>
      </c>
      <c r="V8" s="39">
        <v>36</v>
      </c>
      <c r="W8" s="52">
        <v>1</v>
      </c>
      <c r="X8" s="97">
        <v>36</v>
      </c>
      <c r="Y8" s="95">
        <v>4</v>
      </c>
      <c r="Z8" s="39">
        <v>18</v>
      </c>
      <c r="AA8" s="138">
        <f>V8+X8+Z8</f>
        <v>90</v>
      </c>
      <c r="AB8" s="95">
        <v>5</v>
      </c>
      <c r="AC8" s="39">
        <v>14</v>
      </c>
      <c r="AD8" s="52">
        <v>4</v>
      </c>
      <c r="AE8" s="97">
        <v>21</v>
      </c>
      <c r="AF8" s="95">
        <v>6</v>
      </c>
      <c r="AG8" s="39">
        <v>7</v>
      </c>
      <c r="AH8" s="138">
        <f>AC8+AE8+AG8</f>
        <v>42</v>
      </c>
      <c r="AI8" s="95">
        <v>1</v>
      </c>
      <c r="AJ8" s="39">
        <v>30</v>
      </c>
      <c r="AK8" s="52">
        <v>4</v>
      </c>
      <c r="AL8" s="97">
        <v>15</v>
      </c>
      <c r="AM8" s="95">
        <v>4</v>
      </c>
      <c r="AN8" s="18">
        <v>12</v>
      </c>
      <c r="AO8" s="138">
        <f>+AJ8+AL8+AN8</f>
        <v>57</v>
      </c>
      <c r="AP8" s="139"/>
      <c r="AQ8" s="92"/>
      <c r="AR8" s="89"/>
      <c r="AS8" s="140"/>
      <c r="AT8" s="139"/>
      <c r="AU8" s="90"/>
      <c r="AV8" s="138"/>
      <c r="AW8" s="139"/>
      <c r="AX8" s="92"/>
      <c r="AY8" s="89"/>
      <c r="AZ8" s="140"/>
      <c r="BA8" s="139"/>
      <c r="BB8" s="90"/>
      <c r="BC8" s="138"/>
      <c r="BD8" s="95">
        <v>4</v>
      </c>
      <c r="BE8" s="39">
        <v>30</v>
      </c>
      <c r="BF8" s="52">
        <v>4</v>
      </c>
      <c r="BG8" s="97">
        <v>30</v>
      </c>
      <c r="BH8" s="95"/>
      <c r="BI8" s="18">
        <v>0</v>
      </c>
      <c r="BJ8" s="138">
        <f t="shared" si="2"/>
        <v>60</v>
      </c>
    </row>
    <row r="9" spans="1:62" ht="20.25" customHeight="1">
      <c r="A9" s="5">
        <v>244</v>
      </c>
      <c r="B9" s="26" t="s">
        <v>92</v>
      </c>
      <c r="C9" s="26" t="s">
        <v>236</v>
      </c>
      <c r="D9" s="26" t="s">
        <v>93</v>
      </c>
      <c r="E9" s="165">
        <f t="shared" si="0"/>
        <v>196</v>
      </c>
      <c r="F9" s="39">
        <f t="shared" si="1"/>
        <v>196</v>
      </c>
      <c r="G9" s="52">
        <v>3</v>
      </c>
      <c r="H9" s="18">
        <v>36</v>
      </c>
      <c r="I9" s="52">
        <v>2</v>
      </c>
      <c r="J9" s="18">
        <v>40</v>
      </c>
      <c r="K9" s="52"/>
      <c r="L9" s="18">
        <v>0</v>
      </c>
      <c r="M9" s="138">
        <f>H9+J9+L9</f>
        <v>76</v>
      </c>
      <c r="N9" s="53"/>
      <c r="O9" s="54"/>
      <c r="P9" s="55"/>
      <c r="Q9" s="54"/>
      <c r="R9" s="55"/>
      <c r="S9" s="54"/>
      <c r="T9" s="56"/>
      <c r="U9" s="139"/>
      <c r="V9" s="92"/>
      <c r="W9" s="89"/>
      <c r="X9" s="140"/>
      <c r="Y9" s="139"/>
      <c r="Z9" s="92"/>
      <c r="AA9" s="138"/>
      <c r="AB9" s="139"/>
      <c r="AC9" s="92"/>
      <c r="AD9" s="89"/>
      <c r="AE9" s="140"/>
      <c r="AF9" s="139"/>
      <c r="AG9" s="92"/>
      <c r="AH9" s="138"/>
      <c r="AI9" s="139"/>
      <c r="AJ9" s="92"/>
      <c r="AK9" s="89"/>
      <c r="AL9" s="140"/>
      <c r="AM9" s="139"/>
      <c r="AN9" s="90"/>
      <c r="AO9" s="138"/>
      <c r="AP9" s="139"/>
      <c r="AQ9" s="92"/>
      <c r="AR9" s="89"/>
      <c r="AS9" s="140"/>
      <c r="AT9" s="139"/>
      <c r="AU9" s="90"/>
      <c r="AV9" s="138"/>
      <c r="AW9" s="139"/>
      <c r="AX9" s="92"/>
      <c r="AY9" s="89"/>
      <c r="AZ9" s="140"/>
      <c r="BA9" s="139"/>
      <c r="BB9" s="90"/>
      <c r="BC9" s="138"/>
      <c r="BD9" s="95">
        <v>6</v>
      </c>
      <c r="BE9" s="39">
        <v>10</v>
      </c>
      <c r="BF9" s="52">
        <v>1</v>
      </c>
      <c r="BG9" s="97">
        <v>60</v>
      </c>
      <c r="BH9" s="95">
        <v>2</v>
      </c>
      <c r="BI9" s="18">
        <v>50</v>
      </c>
      <c r="BJ9" s="138">
        <f t="shared" si="2"/>
        <v>120</v>
      </c>
    </row>
    <row r="10" spans="1:62" ht="20.25" customHeight="1">
      <c r="A10" s="5">
        <v>218</v>
      </c>
      <c r="B10" s="26" t="s">
        <v>249</v>
      </c>
      <c r="C10" s="26" t="s">
        <v>236</v>
      </c>
      <c r="D10" s="26" t="s">
        <v>105</v>
      </c>
      <c r="E10" s="165">
        <f t="shared" si="0"/>
        <v>140</v>
      </c>
      <c r="F10" s="39">
        <f t="shared" si="1"/>
        <v>140</v>
      </c>
      <c r="G10" s="89"/>
      <c r="H10" s="90"/>
      <c r="I10" s="89"/>
      <c r="J10" s="90"/>
      <c r="K10" s="89"/>
      <c r="L10" s="90"/>
      <c r="M10" s="138"/>
      <c r="N10" s="53"/>
      <c r="O10" s="54"/>
      <c r="P10" s="55"/>
      <c r="Q10" s="54"/>
      <c r="R10" s="55"/>
      <c r="S10" s="54"/>
      <c r="T10" s="56"/>
      <c r="U10" s="139"/>
      <c r="V10" s="92"/>
      <c r="W10" s="89"/>
      <c r="X10" s="140"/>
      <c r="Y10" s="139"/>
      <c r="Z10" s="92"/>
      <c r="AA10" s="138"/>
      <c r="AB10" s="95">
        <v>4</v>
      </c>
      <c r="AC10" s="39">
        <v>21</v>
      </c>
      <c r="AD10" s="52">
        <v>3</v>
      </c>
      <c r="AE10" s="97">
        <v>28</v>
      </c>
      <c r="AF10" s="95">
        <v>4</v>
      </c>
      <c r="AG10" s="39">
        <v>21</v>
      </c>
      <c r="AH10" s="138">
        <f>AC10+AE10+AG10</f>
        <v>70</v>
      </c>
      <c r="AI10" s="139"/>
      <c r="AJ10" s="92"/>
      <c r="AK10" s="89"/>
      <c r="AL10" s="140"/>
      <c r="AM10" s="139"/>
      <c r="AN10" s="90"/>
      <c r="AO10" s="138"/>
      <c r="AP10" s="139"/>
      <c r="AQ10" s="92"/>
      <c r="AR10" s="89"/>
      <c r="AS10" s="140"/>
      <c r="AT10" s="139"/>
      <c r="AU10" s="90"/>
      <c r="AV10" s="138"/>
      <c r="AW10" s="139"/>
      <c r="AX10" s="92"/>
      <c r="AY10" s="89"/>
      <c r="AZ10" s="140"/>
      <c r="BA10" s="139"/>
      <c r="BB10" s="90"/>
      <c r="BC10" s="138"/>
      <c r="BD10" s="95">
        <v>3</v>
      </c>
      <c r="BE10" s="39">
        <v>40</v>
      </c>
      <c r="BF10" s="52">
        <v>5</v>
      </c>
      <c r="BG10" s="97">
        <v>20</v>
      </c>
      <c r="BH10" s="95">
        <v>6</v>
      </c>
      <c r="BI10" s="18">
        <v>10</v>
      </c>
      <c r="BJ10" s="138">
        <f t="shared" si="2"/>
        <v>70</v>
      </c>
    </row>
    <row r="11" spans="1:62" ht="20.25" customHeight="1">
      <c r="A11" s="5">
        <v>182</v>
      </c>
      <c r="B11" s="26" t="s">
        <v>25</v>
      </c>
      <c r="C11" s="26" t="s">
        <v>237</v>
      </c>
      <c r="D11" s="26" t="s">
        <v>26</v>
      </c>
      <c r="E11" s="165">
        <f t="shared" si="0"/>
        <v>56</v>
      </c>
      <c r="F11" s="39">
        <f t="shared" si="1"/>
        <v>56</v>
      </c>
      <c r="G11" s="89"/>
      <c r="H11" s="90"/>
      <c r="I11" s="89"/>
      <c r="J11" s="90"/>
      <c r="K11" s="89"/>
      <c r="L11" s="90"/>
      <c r="M11" s="138"/>
      <c r="N11" s="53"/>
      <c r="O11" s="54"/>
      <c r="P11" s="55"/>
      <c r="Q11" s="54"/>
      <c r="R11" s="55"/>
      <c r="S11" s="54"/>
      <c r="T11" s="56"/>
      <c r="U11" s="139"/>
      <c r="V11" s="92"/>
      <c r="W11" s="89"/>
      <c r="X11" s="140"/>
      <c r="Y11" s="139"/>
      <c r="Z11" s="92"/>
      <c r="AA11" s="138"/>
      <c r="AB11" s="139"/>
      <c r="AC11" s="92"/>
      <c r="AD11" s="89"/>
      <c r="AE11" s="140"/>
      <c r="AF11" s="139"/>
      <c r="AG11" s="92"/>
      <c r="AH11" s="138"/>
      <c r="AI11" s="139"/>
      <c r="AJ11" s="92"/>
      <c r="AK11" s="89"/>
      <c r="AL11" s="140"/>
      <c r="AM11" s="139"/>
      <c r="AN11" s="90"/>
      <c r="AO11" s="138"/>
      <c r="AP11" s="139"/>
      <c r="AQ11" s="92"/>
      <c r="AR11" s="89"/>
      <c r="AS11" s="140"/>
      <c r="AT11" s="139"/>
      <c r="AU11" s="90"/>
      <c r="AV11" s="138"/>
      <c r="AW11" s="95">
        <v>3</v>
      </c>
      <c r="AX11" s="39">
        <v>16</v>
      </c>
      <c r="AY11" s="52">
        <v>2</v>
      </c>
      <c r="AZ11" s="97">
        <v>20</v>
      </c>
      <c r="BA11" s="95">
        <v>2</v>
      </c>
      <c r="BB11" s="18">
        <v>20</v>
      </c>
      <c r="BC11" s="138">
        <f>+AX11+AZ11+BB11</f>
        <v>56</v>
      </c>
      <c r="BD11" s="139"/>
      <c r="BE11" s="92"/>
      <c r="BF11" s="89"/>
      <c r="BG11" s="140"/>
      <c r="BH11" s="139"/>
      <c r="BI11" s="90"/>
      <c r="BJ11" s="138"/>
    </row>
    <row r="12" spans="1:62" ht="20.25" customHeight="1">
      <c r="A12" s="5"/>
      <c r="B12" s="26" t="s">
        <v>99</v>
      </c>
      <c r="C12" s="26" t="s">
        <v>236</v>
      </c>
      <c r="D12" s="26" t="s">
        <v>100</v>
      </c>
      <c r="E12" s="165">
        <f t="shared" si="0"/>
        <v>48</v>
      </c>
      <c r="F12" s="39">
        <f t="shared" si="1"/>
        <v>48</v>
      </c>
      <c r="G12" s="52"/>
      <c r="H12" s="18">
        <v>0</v>
      </c>
      <c r="I12" s="89"/>
      <c r="J12" s="90"/>
      <c r="K12" s="52">
        <v>1</v>
      </c>
      <c r="L12" s="18">
        <v>48</v>
      </c>
      <c r="M12" s="138">
        <f>H12+J12+L12</f>
        <v>48</v>
      </c>
      <c r="N12" s="53"/>
      <c r="O12" s="54"/>
      <c r="P12" s="55"/>
      <c r="Q12" s="54"/>
      <c r="R12" s="55"/>
      <c r="S12" s="54"/>
      <c r="T12" s="56"/>
      <c r="U12" s="139"/>
      <c r="V12" s="92"/>
      <c r="W12" s="89"/>
      <c r="X12" s="140"/>
      <c r="Y12" s="139"/>
      <c r="Z12" s="92"/>
      <c r="AA12" s="138"/>
      <c r="AB12" s="139"/>
      <c r="AC12" s="92"/>
      <c r="AD12" s="89"/>
      <c r="AE12" s="140"/>
      <c r="AF12" s="139"/>
      <c r="AG12" s="92"/>
      <c r="AH12" s="138"/>
      <c r="AI12" s="139"/>
      <c r="AJ12" s="92"/>
      <c r="AK12" s="89"/>
      <c r="AL12" s="140"/>
      <c r="AM12" s="139"/>
      <c r="AN12" s="90"/>
      <c r="AO12" s="138"/>
      <c r="AP12" s="139"/>
      <c r="AQ12" s="92"/>
      <c r="AR12" s="89"/>
      <c r="AS12" s="140"/>
      <c r="AT12" s="139"/>
      <c r="AU12" s="90"/>
      <c r="AV12" s="138"/>
      <c r="AW12" s="139"/>
      <c r="AX12" s="92"/>
      <c r="AY12" s="89"/>
      <c r="AZ12" s="140"/>
      <c r="BA12" s="139"/>
      <c r="BB12" s="90"/>
      <c r="BC12" s="138"/>
      <c r="BD12" s="139"/>
      <c r="BE12" s="92"/>
      <c r="BF12" s="89"/>
      <c r="BG12" s="140"/>
      <c r="BH12" s="139"/>
      <c r="BI12" s="90"/>
      <c r="BJ12" s="138"/>
    </row>
    <row r="13" spans="1:62" ht="20.25" customHeight="1">
      <c r="A13" s="5">
        <v>237</v>
      </c>
      <c r="B13" s="26" t="s">
        <v>97</v>
      </c>
      <c r="C13" s="26" t="s">
        <v>236</v>
      </c>
      <c r="D13" s="26" t="s">
        <v>98</v>
      </c>
      <c r="E13" s="165">
        <f t="shared" si="0"/>
        <v>41</v>
      </c>
      <c r="F13" s="39">
        <f t="shared" si="1"/>
        <v>41</v>
      </c>
      <c r="G13" s="52">
        <v>6</v>
      </c>
      <c r="H13" s="18">
        <v>9</v>
      </c>
      <c r="I13" s="52">
        <v>3</v>
      </c>
      <c r="J13" s="18">
        <v>32</v>
      </c>
      <c r="K13" s="52"/>
      <c r="L13" s="18">
        <v>0</v>
      </c>
      <c r="M13" s="138">
        <f>H13+J13+L13</f>
        <v>41</v>
      </c>
      <c r="N13" s="53"/>
      <c r="O13" s="54"/>
      <c r="P13" s="55"/>
      <c r="Q13" s="54"/>
      <c r="R13" s="55"/>
      <c r="S13" s="54"/>
      <c r="T13" s="56"/>
      <c r="U13" s="139"/>
      <c r="V13" s="92"/>
      <c r="W13" s="89"/>
      <c r="X13" s="140"/>
      <c r="Y13" s="139"/>
      <c r="Z13" s="92"/>
      <c r="AA13" s="138"/>
      <c r="AB13" s="139"/>
      <c r="AC13" s="92"/>
      <c r="AD13" s="89"/>
      <c r="AE13" s="140"/>
      <c r="AF13" s="139"/>
      <c r="AG13" s="92"/>
      <c r="AH13" s="138"/>
      <c r="AI13" s="139"/>
      <c r="AJ13" s="92"/>
      <c r="AK13" s="89"/>
      <c r="AL13" s="140"/>
      <c r="AM13" s="139"/>
      <c r="AN13" s="90"/>
      <c r="AO13" s="138"/>
      <c r="AP13" s="139"/>
      <c r="AQ13" s="92"/>
      <c r="AR13" s="89"/>
      <c r="AS13" s="140"/>
      <c r="AT13" s="139"/>
      <c r="AU13" s="90"/>
      <c r="AV13" s="138"/>
      <c r="AW13" s="139"/>
      <c r="AX13" s="92"/>
      <c r="AY13" s="89"/>
      <c r="AZ13" s="140"/>
      <c r="BA13" s="139"/>
      <c r="BB13" s="90"/>
      <c r="BC13" s="138"/>
      <c r="BD13" s="139"/>
      <c r="BE13" s="92"/>
      <c r="BF13" s="89"/>
      <c r="BG13" s="140"/>
      <c r="BH13" s="139"/>
      <c r="BI13" s="90"/>
      <c r="BJ13" s="138"/>
    </row>
    <row r="14" spans="1:62" ht="20.25" customHeight="1">
      <c r="A14" s="5">
        <v>158</v>
      </c>
      <c r="B14" s="26" t="s">
        <v>95</v>
      </c>
      <c r="C14" s="26" t="s">
        <v>237</v>
      </c>
      <c r="D14" s="26" t="s">
        <v>96</v>
      </c>
      <c r="E14" s="165">
        <f t="shared" si="0"/>
        <v>40</v>
      </c>
      <c r="F14" s="39">
        <f t="shared" si="1"/>
        <v>40</v>
      </c>
      <c r="G14" s="52">
        <v>5</v>
      </c>
      <c r="H14" s="18">
        <v>18</v>
      </c>
      <c r="I14" s="52"/>
      <c r="J14" s="18">
        <v>0</v>
      </c>
      <c r="K14" s="52">
        <v>5</v>
      </c>
      <c r="L14" s="18">
        <v>16</v>
      </c>
      <c r="M14" s="138">
        <f>H14+J14+L14</f>
        <v>34</v>
      </c>
      <c r="N14" s="53"/>
      <c r="O14" s="54"/>
      <c r="P14" s="55"/>
      <c r="Q14" s="54"/>
      <c r="R14" s="55"/>
      <c r="S14" s="54"/>
      <c r="T14" s="56"/>
      <c r="U14" s="95"/>
      <c r="V14" s="39">
        <v>0</v>
      </c>
      <c r="W14" s="52"/>
      <c r="X14" s="97">
        <v>0</v>
      </c>
      <c r="Y14" s="95">
        <v>6</v>
      </c>
      <c r="Z14" s="39">
        <v>6</v>
      </c>
      <c r="AA14" s="138">
        <f>V14+X14+Z14</f>
        <v>6</v>
      </c>
      <c r="AB14" s="139"/>
      <c r="AC14" s="92"/>
      <c r="AD14" s="89"/>
      <c r="AE14" s="140"/>
      <c r="AF14" s="139"/>
      <c r="AG14" s="92"/>
      <c r="AH14" s="138"/>
      <c r="AI14" s="139"/>
      <c r="AJ14" s="92"/>
      <c r="AK14" s="89"/>
      <c r="AL14" s="140"/>
      <c r="AM14" s="139"/>
      <c r="AN14" s="90"/>
      <c r="AO14" s="138"/>
      <c r="AP14" s="139"/>
      <c r="AQ14" s="92"/>
      <c r="AR14" s="89"/>
      <c r="AS14" s="140"/>
      <c r="AT14" s="139"/>
      <c r="AU14" s="90"/>
      <c r="AV14" s="138"/>
      <c r="AW14" s="139"/>
      <c r="AX14" s="92"/>
      <c r="AY14" s="89"/>
      <c r="AZ14" s="140"/>
      <c r="BA14" s="139"/>
      <c r="BB14" s="90"/>
      <c r="BC14" s="138"/>
      <c r="BD14" s="139"/>
      <c r="BE14" s="92"/>
      <c r="BF14" s="89"/>
      <c r="BG14" s="140"/>
      <c r="BH14" s="139"/>
      <c r="BI14" s="90"/>
      <c r="BJ14" s="138"/>
    </row>
    <row r="15" spans="1:62" ht="20.25" customHeight="1">
      <c r="A15" s="5">
        <v>273</v>
      </c>
      <c r="B15" s="26" t="s">
        <v>102</v>
      </c>
      <c r="C15" s="26" t="s">
        <v>237</v>
      </c>
      <c r="D15" s="26" t="s">
        <v>122</v>
      </c>
      <c r="E15" s="165">
        <f t="shared" si="0"/>
        <v>31</v>
      </c>
      <c r="F15" s="39">
        <f t="shared" si="1"/>
        <v>31</v>
      </c>
      <c r="G15" s="89"/>
      <c r="H15" s="90"/>
      <c r="I15" s="89"/>
      <c r="J15" s="90"/>
      <c r="K15" s="89"/>
      <c r="L15" s="90"/>
      <c r="M15" s="138"/>
      <c r="N15" s="53"/>
      <c r="O15" s="54"/>
      <c r="P15" s="55"/>
      <c r="Q15" s="54"/>
      <c r="R15" s="55"/>
      <c r="S15" s="54"/>
      <c r="T15" s="56"/>
      <c r="U15" s="95"/>
      <c r="V15" s="39">
        <v>0</v>
      </c>
      <c r="W15" s="52"/>
      <c r="X15" s="97">
        <v>0</v>
      </c>
      <c r="Y15" s="95">
        <v>5</v>
      </c>
      <c r="Z15" s="39">
        <v>12</v>
      </c>
      <c r="AA15" s="138">
        <f>V15+X15+Z15</f>
        <v>12</v>
      </c>
      <c r="AB15" s="95"/>
      <c r="AC15" s="39">
        <v>0</v>
      </c>
      <c r="AD15" s="52">
        <v>6</v>
      </c>
      <c r="AE15" s="97">
        <v>7</v>
      </c>
      <c r="AF15" s="95"/>
      <c r="AG15" s="39">
        <v>0</v>
      </c>
      <c r="AH15" s="138">
        <f>AC15+AE15+AG15</f>
        <v>7</v>
      </c>
      <c r="AI15" s="139"/>
      <c r="AJ15" s="92"/>
      <c r="AK15" s="89"/>
      <c r="AL15" s="140"/>
      <c r="AM15" s="139"/>
      <c r="AN15" s="90"/>
      <c r="AO15" s="138"/>
      <c r="AP15" s="139"/>
      <c r="AQ15" s="92"/>
      <c r="AR15" s="89"/>
      <c r="AS15" s="140"/>
      <c r="AT15" s="139"/>
      <c r="AU15" s="90"/>
      <c r="AV15" s="138"/>
      <c r="AW15" s="95"/>
      <c r="AX15" s="39">
        <v>0</v>
      </c>
      <c r="AY15" s="52"/>
      <c r="AZ15" s="97">
        <v>0</v>
      </c>
      <c r="BA15" s="95">
        <v>4</v>
      </c>
      <c r="BB15" s="18">
        <v>12</v>
      </c>
      <c r="BC15" s="138">
        <f>+AX15+AZ15+BB15</f>
        <v>12</v>
      </c>
      <c r="BD15" s="95"/>
      <c r="BE15" s="39">
        <v>0</v>
      </c>
      <c r="BF15" s="52"/>
      <c r="BG15" s="97">
        <v>0</v>
      </c>
      <c r="BH15" s="95"/>
      <c r="BI15" s="18">
        <v>0</v>
      </c>
      <c r="BJ15" s="138">
        <f t="shared" si="2"/>
        <v>0</v>
      </c>
    </row>
    <row r="16" spans="1:62" ht="20.25" customHeight="1" thickBot="1">
      <c r="A16" s="6">
        <v>208</v>
      </c>
      <c r="B16" s="59" t="s">
        <v>70</v>
      </c>
      <c r="C16" s="59" t="s">
        <v>236</v>
      </c>
      <c r="D16" s="59" t="s">
        <v>71</v>
      </c>
      <c r="E16" s="166">
        <f t="shared" si="0"/>
        <v>8</v>
      </c>
      <c r="F16" s="39">
        <f t="shared" si="1"/>
        <v>8</v>
      </c>
      <c r="G16" s="66"/>
      <c r="H16" s="19">
        <v>0</v>
      </c>
      <c r="I16" s="66"/>
      <c r="J16" s="19">
        <v>0</v>
      </c>
      <c r="K16" s="66">
        <v>6</v>
      </c>
      <c r="L16" s="19">
        <v>8</v>
      </c>
      <c r="M16" s="156">
        <f>H16+J16+L16</f>
        <v>8</v>
      </c>
      <c r="N16" s="60"/>
      <c r="O16" s="61"/>
      <c r="P16" s="62"/>
      <c r="Q16" s="61"/>
      <c r="R16" s="62"/>
      <c r="S16" s="61"/>
      <c r="T16" s="63"/>
      <c r="U16" s="153"/>
      <c r="V16" s="154"/>
      <c r="W16" s="124"/>
      <c r="X16" s="155"/>
      <c r="Y16" s="153"/>
      <c r="Z16" s="154"/>
      <c r="AA16" s="156"/>
      <c r="AB16" s="153"/>
      <c r="AC16" s="154"/>
      <c r="AD16" s="124"/>
      <c r="AE16" s="155"/>
      <c r="AF16" s="153"/>
      <c r="AG16" s="154"/>
      <c r="AH16" s="156"/>
      <c r="AI16" s="153"/>
      <c r="AJ16" s="154"/>
      <c r="AK16" s="124"/>
      <c r="AL16" s="155"/>
      <c r="AM16" s="153"/>
      <c r="AN16" s="125"/>
      <c r="AO16" s="156"/>
      <c r="AP16" s="153"/>
      <c r="AQ16" s="154"/>
      <c r="AR16" s="124"/>
      <c r="AS16" s="155"/>
      <c r="AT16" s="153"/>
      <c r="AU16" s="125"/>
      <c r="AV16" s="156"/>
      <c r="AW16" s="153"/>
      <c r="AX16" s="154"/>
      <c r="AY16" s="124"/>
      <c r="AZ16" s="155"/>
      <c r="BA16" s="153"/>
      <c r="BB16" s="125"/>
      <c r="BC16" s="156"/>
      <c r="BD16" s="153"/>
      <c r="BE16" s="154"/>
      <c r="BF16" s="124"/>
      <c r="BG16" s="155"/>
      <c r="BH16" s="153"/>
      <c r="BI16" s="125"/>
      <c r="BJ16" s="156"/>
    </row>
    <row r="17" spans="6:6" ht="15" thickTop="1"/>
    <row r="24" spans="6:6">
      <c r="F24" s="15"/>
    </row>
    <row r="25" spans="6:6">
      <c r="F25" s="15"/>
    </row>
  </sheetData>
  <sortState ref="A4:BJ16">
    <sortCondition descending="1" ref="E4:E16"/>
  </sortState>
  <mergeCells count="36">
    <mergeCell ref="AW1:BC1"/>
    <mergeCell ref="A1:A2"/>
    <mergeCell ref="B1:B2"/>
    <mergeCell ref="D1:D2"/>
    <mergeCell ref="E1:E2"/>
    <mergeCell ref="F1:F2"/>
    <mergeCell ref="G1:M1"/>
    <mergeCell ref="AP3:AQ3"/>
    <mergeCell ref="BD1:BJ1"/>
    <mergeCell ref="N2:T3"/>
    <mergeCell ref="A3:F3"/>
    <mergeCell ref="G3:H3"/>
    <mergeCell ref="I3:J3"/>
    <mergeCell ref="K3:L3"/>
    <mergeCell ref="U3:V3"/>
    <mergeCell ref="W3:X3"/>
    <mergeCell ref="Y3:Z3"/>
    <mergeCell ref="AB3:AC3"/>
    <mergeCell ref="N1:T1"/>
    <mergeCell ref="U1:AA1"/>
    <mergeCell ref="AB1:AH1"/>
    <mergeCell ref="AI1:AO1"/>
    <mergeCell ref="AP1:AV1"/>
    <mergeCell ref="AD3:AE3"/>
    <mergeCell ref="AF3:AG3"/>
    <mergeCell ref="AI3:AJ3"/>
    <mergeCell ref="AK3:AL3"/>
    <mergeCell ref="AM3:AN3"/>
    <mergeCell ref="BF3:BG3"/>
    <mergeCell ref="BH3:BI3"/>
    <mergeCell ref="AR3:AS3"/>
    <mergeCell ref="AT3:AU3"/>
    <mergeCell ref="AW3:AX3"/>
    <mergeCell ref="AY3:AZ3"/>
    <mergeCell ref="BA3:BB3"/>
    <mergeCell ref="BD3:BE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"/>
  <sheetViews>
    <sheetView topLeftCell="A2" workbookViewId="0">
      <selection activeCell="B9" sqref="B9:C9"/>
    </sheetView>
  </sheetViews>
  <sheetFormatPr baseColWidth="10" defaultColWidth="11.5" defaultRowHeight="14" x14ac:dyDescent="0"/>
  <cols>
    <col min="1" max="1" width="7" customWidth="1"/>
    <col min="2" max="2" width="16.6640625" bestFit="1" customWidth="1"/>
    <col min="3" max="3" width="26" bestFit="1" customWidth="1"/>
    <col min="6" max="12" width="4.6640625" customWidth="1"/>
    <col min="13" max="19" width="1.6640625" customWidth="1"/>
    <col min="20" max="55" width="4.6640625" customWidth="1"/>
    <col min="56" max="59" width="4.83203125" customWidth="1"/>
    <col min="60" max="61" width="6" bestFit="1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6</v>
      </c>
      <c r="G3" s="249"/>
      <c r="H3" s="248">
        <v>5</v>
      </c>
      <c r="I3" s="249"/>
      <c r="J3" s="248">
        <v>3</v>
      </c>
      <c r="K3" s="249"/>
      <c r="L3" s="138"/>
      <c r="M3" s="245"/>
      <c r="N3" s="246"/>
      <c r="O3" s="246"/>
      <c r="P3" s="246"/>
      <c r="Q3" s="246"/>
      <c r="R3" s="246"/>
      <c r="S3" s="247"/>
      <c r="T3" s="233">
        <v>2</v>
      </c>
      <c r="U3" s="233"/>
      <c r="V3" s="234">
        <v>2</v>
      </c>
      <c r="W3" s="235"/>
      <c r="X3" s="233">
        <v>2</v>
      </c>
      <c r="Y3" s="233"/>
      <c r="Z3" s="138"/>
      <c r="AA3" s="233">
        <v>3</v>
      </c>
      <c r="AB3" s="233"/>
      <c r="AC3" s="234">
        <v>3</v>
      </c>
      <c r="AD3" s="235"/>
      <c r="AE3" s="233">
        <v>3</v>
      </c>
      <c r="AF3" s="233"/>
      <c r="AG3" s="138"/>
      <c r="AH3" s="233">
        <v>5</v>
      </c>
      <c r="AI3" s="233"/>
      <c r="AJ3" s="234">
        <v>3</v>
      </c>
      <c r="AK3" s="235"/>
      <c r="AL3" s="233">
        <v>2</v>
      </c>
      <c r="AM3" s="233"/>
      <c r="AN3" s="138"/>
      <c r="AO3" s="233">
        <v>4</v>
      </c>
      <c r="AP3" s="233"/>
      <c r="AQ3" s="234">
        <v>2</v>
      </c>
      <c r="AR3" s="235"/>
      <c r="AS3" s="233">
        <v>1</v>
      </c>
      <c r="AT3" s="233"/>
      <c r="AU3" s="138"/>
      <c r="AV3" s="233">
        <v>3</v>
      </c>
      <c r="AW3" s="233"/>
      <c r="AX3" s="234">
        <v>3</v>
      </c>
      <c r="AY3" s="235"/>
      <c r="AZ3" s="233">
        <v>2</v>
      </c>
      <c r="BA3" s="233"/>
      <c r="BB3" s="138"/>
      <c r="BC3" s="233">
        <v>6</v>
      </c>
      <c r="BD3" s="233"/>
      <c r="BE3" s="234">
        <v>6</v>
      </c>
      <c r="BF3" s="235"/>
      <c r="BG3" s="233">
        <v>5</v>
      </c>
      <c r="BH3" s="233"/>
      <c r="BI3" s="138"/>
    </row>
    <row r="4" spans="1:61" ht="20.25" customHeight="1">
      <c r="A4" s="5">
        <v>208</v>
      </c>
      <c r="B4" s="26" t="s">
        <v>70</v>
      </c>
      <c r="C4" s="26" t="s">
        <v>71</v>
      </c>
      <c r="D4" s="165">
        <f t="shared" ref="D4:D19" si="0">E4</f>
        <v>169.25</v>
      </c>
      <c r="E4" s="39">
        <f t="shared" ref="E4:E19" si="1">L4+S4+Z4+AG4+AN4+AU4+BI4+BB4</f>
        <v>169.25</v>
      </c>
      <c r="F4" s="89"/>
      <c r="G4" s="90"/>
      <c r="H4" s="89"/>
      <c r="I4" s="90"/>
      <c r="J4" s="89"/>
      <c r="K4" s="90"/>
      <c r="L4" s="138"/>
      <c r="M4" s="53"/>
      <c r="N4" s="54"/>
      <c r="O4" s="55"/>
      <c r="P4" s="54"/>
      <c r="Q4" s="55"/>
      <c r="R4" s="54"/>
      <c r="S4" s="56"/>
      <c r="T4" s="139"/>
      <c r="U4" s="92"/>
      <c r="V4" s="89"/>
      <c r="W4" s="140"/>
      <c r="X4" s="139"/>
      <c r="Y4" s="92"/>
      <c r="Z4" s="138"/>
      <c r="AA4" s="139"/>
      <c r="AB4" s="92"/>
      <c r="AC4" s="89"/>
      <c r="AD4" s="140"/>
      <c r="AE4" s="139"/>
      <c r="AF4" s="92"/>
      <c r="AG4" s="138"/>
      <c r="AH4" s="95">
        <v>4</v>
      </c>
      <c r="AI4" s="39">
        <v>15</v>
      </c>
      <c r="AJ4" s="52">
        <v>3</v>
      </c>
      <c r="AK4" s="97">
        <v>12</v>
      </c>
      <c r="AL4" s="95">
        <v>1</v>
      </c>
      <c r="AM4" s="18">
        <v>12</v>
      </c>
      <c r="AN4" s="138">
        <f>+AI4+AK4+AM4</f>
        <v>39</v>
      </c>
      <c r="AO4" s="139"/>
      <c r="AP4" s="92"/>
      <c r="AQ4" s="89"/>
      <c r="AR4" s="140"/>
      <c r="AS4" s="139"/>
      <c r="AT4" s="90"/>
      <c r="AU4" s="138"/>
      <c r="AV4" s="95">
        <v>2</v>
      </c>
      <c r="AW4" s="39">
        <v>15</v>
      </c>
      <c r="AX4" s="52">
        <v>3</v>
      </c>
      <c r="AY4" s="97">
        <v>12</v>
      </c>
      <c r="AZ4" s="95">
        <v>1</v>
      </c>
      <c r="BA4" s="18">
        <v>12</v>
      </c>
      <c r="BB4" s="138">
        <f>+AW4+AY4+BA4</f>
        <v>39</v>
      </c>
      <c r="BC4" s="95">
        <v>3</v>
      </c>
      <c r="BD4" s="39">
        <v>30</v>
      </c>
      <c r="BE4" s="52">
        <v>3</v>
      </c>
      <c r="BF4" s="97">
        <v>30</v>
      </c>
      <c r="BG4" s="95">
        <v>2</v>
      </c>
      <c r="BH4" s="18">
        <v>31.25</v>
      </c>
      <c r="BI4" s="138">
        <f>BD4+BF4+BH4</f>
        <v>91.25</v>
      </c>
    </row>
    <row r="5" spans="1:61" ht="20.25" customHeight="1">
      <c r="A5" s="5">
        <v>261</v>
      </c>
      <c r="B5" s="26" t="s">
        <v>265</v>
      </c>
      <c r="C5" s="26" t="s">
        <v>266</v>
      </c>
      <c r="D5" s="165">
        <f t="shared" si="0"/>
        <v>157.5</v>
      </c>
      <c r="E5" s="39">
        <f t="shared" si="1"/>
        <v>157.5</v>
      </c>
      <c r="F5" s="52">
        <v>2</v>
      </c>
      <c r="G5" s="18">
        <v>30</v>
      </c>
      <c r="H5" s="52">
        <v>2</v>
      </c>
      <c r="I5" s="18">
        <v>25</v>
      </c>
      <c r="J5" s="89"/>
      <c r="K5" s="90"/>
      <c r="L5" s="138">
        <f>G5+I5+K5</f>
        <v>55</v>
      </c>
      <c r="M5" s="53"/>
      <c r="N5" s="54"/>
      <c r="O5" s="55"/>
      <c r="P5" s="54"/>
      <c r="Q5" s="55"/>
      <c r="R5" s="54"/>
      <c r="S5" s="56"/>
      <c r="T5" s="139"/>
      <c r="U5" s="92"/>
      <c r="V5" s="89"/>
      <c r="W5" s="140"/>
      <c r="X5" s="139"/>
      <c r="Y5" s="92"/>
      <c r="Z5" s="138"/>
      <c r="AA5" s="139"/>
      <c r="AB5" s="92"/>
      <c r="AC5" s="89"/>
      <c r="AD5" s="140"/>
      <c r="AE5" s="139"/>
      <c r="AF5" s="92"/>
      <c r="AG5" s="138"/>
      <c r="AH5" s="139"/>
      <c r="AI5" s="92"/>
      <c r="AJ5" s="89"/>
      <c r="AK5" s="140"/>
      <c r="AL5" s="139"/>
      <c r="AM5" s="90"/>
      <c r="AN5" s="138"/>
      <c r="AO5" s="139"/>
      <c r="AP5" s="92"/>
      <c r="AQ5" s="89"/>
      <c r="AR5" s="140"/>
      <c r="AS5" s="139"/>
      <c r="AT5" s="90"/>
      <c r="AU5" s="138"/>
      <c r="AV5" s="139"/>
      <c r="AW5" s="92"/>
      <c r="AX5" s="89"/>
      <c r="AY5" s="140"/>
      <c r="AZ5" s="139"/>
      <c r="BA5" s="90"/>
      <c r="BB5" s="138"/>
      <c r="BC5" s="95">
        <v>1</v>
      </c>
      <c r="BD5" s="39">
        <v>45</v>
      </c>
      <c r="BE5" s="52">
        <v>1</v>
      </c>
      <c r="BF5" s="97">
        <v>45</v>
      </c>
      <c r="BG5" s="95">
        <v>5</v>
      </c>
      <c r="BH5" s="18">
        <v>12.5</v>
      </c>
      <c r="BI5" s="138">
        <f>BD5+BF5+BH5</f>
        <v>102.5</v>
      </c>
    </row>
    <row r="6" spans="1:61" ht="20.25" customHeight="1">
      <c r="A6" s="5">
        <v>236</v>
      </c>
      <c r="B6" s="26" t="s">
        <v>104</v>
      </c>
      <c r="C6" s="26" t="s">
        <v>115</v>
      </c>
      <c r="D6" s="165">
        <f t="shared" si="0"/>
        <v>142</v>
      </c>
      <c r="E6" s="39">
        <f t="shared" si="1"/>
        <v>142</v>
      </c>
      <c r="F6" s="89"/>
      <c r="G6" s="90"/>
      <c r="H6" s="89"/>
      <c r="I6" s="90"/>
      <c r="J6" s="89"/>
      <c r="K6" s="90"/>
      <c r="L6" s="138"/>
      <c r="M6" s="53"/>
      <c r="N6" s="54"/>
      <c r="O6" s="55"/>
      <c r="P6" s="54"/>
      <c r="Q6" s="55"/>
      <c r="R6" s="54"/>
      <c r="S6" s="56"/>
      <c r="T6" s="139"/>
      <c r="U6" s="92"/>
      <c r="V6" s="89"/>
      <c r="W6" s="140"/>
      <c r="X6" s="139"/>
      <c r="Y6" s="92"/>
      <c r="Z6" s="138"/>
      <c r="AA6" s="95">
        <v>1</v>
      </c>
      <c r="AB6" s="39">
        <v>18</v>
      </c>
      <c r="AC6" s="52">
        <v>1</v>
      </c>
      <c r="AD6" s="97">
        <v>18</v>
      </c>
      <c r="AE6" s="95">
        <v>2</v>
      </c>
      <c r="AF6" s="39">
        <v>15</v>
      </c>
      <c r="AG6" s="138">
        <f>AB6+AD6+AF6</f>
        <v>51</v>
      </c>
      <c r="AH6" s="95">
        <v>1</v>
      </c>
      <c r="AI6" s="39">
        <v>30</v>
      </c>
      <c r="AJ6" s="52">
        <v>1</v>
      </c>
      <c r="AK6" s="97">
        <v>18</v>
      </c>
      <c r="AL6" s="95">
        <v>2</v>
      </c>
      <c r="AM6" s="18">
        <v>10</v>
      </c>
      <c r="AN6" s="138">
        <f>+AI6+AK6+AM6</f>
        <v>58</v>
      </c>
      <c r="AO6" s="139"/>
      <c r="AP6" s="92"/>
      <c r="AQ6" s="89"/>
      <c r="AR6" s="140"/>
      <c r="AS6" s="139"/>
      <c r="AT6" s="90"/>
      <c r="AU6" s="138"/>
      <c r="AV6" s="95">
        <v>1</v>
      </c>
      <c r="AW6" s="39">
        <v>18</v>
      </c>
      <c r="AX6" s="52">
        <v>2</v>
      </c>
      <c r="AY6" s="97">
        <v>15</v>
      </c>
      <c r="AZ6" s="95"/>
      <c r="BA6" s="18"/>
      <c r="BB6" s="138">
        <f>+AW6+AY6+BA6</f>
        <v>33</v>
      </c>
      <c r="BC6" s="139"/>
      <c r="BD6" s="92"/>
      <c r="BE6" s="89"/>
      <c r="BF6" s="140"/>
      <c r="BG6" s="139"/>
      <c r="BH6" s="90"/>
      <c r="BI6" s="138"/>
    </row>
    <row r="7" spans="1:61" ht="20.25" customHeight="1">
      <c r="A7" s="5">
        <v>224</v>
      </c>
      <c r="B7" s="26" t="s">
        <v>41</v>
      </c>
      <c r="C7" s="26" t="s">
        <v>20</v>
      </c>
      <c r="D7" s="165">
        <f t="shared" si="0"/>
        <v>109</v>
      </c>
      <c r="E7" s="39">
        <f t="shared" si="1"/>
        <v>109</v>
      </c>
      <c r="F7" s="52">
        <v>5</v>
      </c>
      <c r="G7" s="18">
        <v>12</v>
      </c>
      <c r="H7" s="52">
        <v>4</v>
      </c>
      <c r="I7" s="18">
        <v>15</v>
      </c>
      <c r="J7" s="52">
        <v>3</v>
      </c>
      <c r="K7" s="18">
        <v>12</v>
      </c>
      <c r="L7" s="138">
        <f>G7+I7+K7</f>
        <v>39</v>
      </c>
      <c r="M7" s="53"/>
      <c r="N7" s="54"/>
      <c r="O7" s="55"/>
      <c r="P7" s="54"/>
      <c r="Q7" s="55"/>
      <c r="R7" s="54"/>
      <c r="S7" s="56"/>
      <c r="T7" s="139"/>
      <c r="U7" s="92"/>
      <c r="V7" s="89"/>
      <c r="W7" s="140"/>
      <c r="X7" s="139"/>
      <c r="Y7" s="92"/>
      <c r="Z7" s="138"/>
      <c r="AA7" s="139"/>
      <c r="AB7" s="92"/>
      <c r="AC7" s="89"/>
      <c r="AD7" s="140"/>
      <c r="AE7" s="139"/>
      <c r="AF7" s="92"/>
      <c r="AG7" s="138"/>
      <c r="AH7" s="139"/>
      <c r="AI7" s="92"/>
      <c r="AJ7" s="89"/>
      <c r="AK7" s="140"/>
      <c r="AL7" s="139"/>
      <c r="AM7" s="90"/>
      <c r="AN7" s="138"/>
      <c r="AO7" s="139"/>
      <c r="AP7" s="92"/>
      <c r="AQ7" s="89"/>
      <c r="AR7" s="140"/>
      <c r="AS7" s="139"/>
      <c r="AT7" s="90"/>
      <c r="AU7" s="138"/>
      <c r="AV7" s="139"/>
      <c r="AW7" s="92"/>
      <c r="AX7" s="89"/>
      <c r="AY7" s="140"/>
      <c r="AZ7" s="139"/>
      <c r="BA7" s="90"/>
      <c r="BB7" s="138"/>
      <c r="BC7" s="95">
        <v>6</v>
      </c>
      <c r="BD7" s="39">
        <v>7.5</v>
      </c>
      <c r="BE7" s="52">
        <v>2</v>
      </c>
      <c r="BF7" s="97">
        <v>37.5</v>
      </c>
      <c r="BG7" s="95">
        <v>3</v>
      </c>
      <c r="BH7" s="18">
        <v>25</v>
      </c>
      <c r="BI7" s="138">
        <f>BD7+BF7+BH7</f>
        <v>70</v>
      </c>
    </row>
    <row r="8" spans="1:61" ht="20.25" customHeight="1">
      <c r="A8" s="5">
        <v>177</v>
      </c>
      <c r="B8" s="26" t="s">
        <v>102</v>
      </c>
      <c r="C8" s="26" t="s">
        <v>103</v>
      </c>
      <c r="D8" s="165">
        <f t="shared" si="0"/>
        <v>84</v>
      </c>
      <c r="E8" s="39">
        <f t="shared" si="1"/>
        <v>84</v>
      </c>
      <c r="F8" s="52">
        <v>1</v>
      </c>
      <c r="G8" s="18">
        <v>36</v>
      </c>
      <c r="H8" s="52">
        <v>1</v>
      </c>
      <c r="I8" s="18">
        <v>30</v>
      </c>
      <c r="J8" s="52">
        <v>1</v>
      </c>
      <c r="K8" s="18">
        <v>18</v>
      </c>
      <c r="L8" s="138">
        <f>G8+I8+K8</f>
        <v>84</v>
      </c>
      <c r="M8" s="53"/>
      <c r="N8" s="54"/>
      <c r="O8" s="55"/>
      <c r="P8" s="54"/>
      <c r="Q8" s="55"/>
      <c r="R8" s="54"/>
      <c r="S8" s="56"/>
      <c r="T8" s="139"/>
      <c r="U8" s="92"/>
      <c r="V8" s="89"/>
      <c r="W8" s="140"/>
      <c r="X8" s="139"/>
      <c r="Y8" s="92"/>
      <c r="Z8" s="138"/>
      <c r="AA8" s="139"/>
      <c r="AB8" s="92"/>
      <c r="AC8" s="89"/>
      <c r="AD8" s="140"/>
      <c r="AE8" s="139"/>
      <c r="AF8" s="92"/>
      <c r="AG8" s="138"/>
      <c r="AH8" s="139"/>
      <c r="AI8" s="92"/>
      <c r="AJ8" s="89"/>
      <c r="AK8" s="140"/>
      <c r="AL8" s="139"/>
      <c r="AM8" s="90"/>
      <c r="AN8" s="138"/>
      <c r="AO8" s="139"/>
      <c r="AP8" s="92"/>
      <c r="AQ8" s="89"/>
      <c r="AR8" s="140"/>
      <c r="AS8" s="139"/>
      <c r="AT8" s="90"/>
      <c r="AU8" s="138"/>
      <c r="AV8" s="139"/>
      <c r="AW8" s="92"/>
      <c r="AX8" s="89"/>
      <c r="AY8" s="140"/>
      <c r="AZ8" s="139"/>
      <c r="BA8" s="90"/>
      <c r="BB8" s="138"/>
      <c r="BC8" s="139"/>
      <c r="BD8" s="92"/>
      <c r="BE8" s="89"/>
      <c r="BF8" s="140"/>
      <c r="BG8" s="139"/>
      <c r="BH8" s="90"/>
      <c r="BI8" s="138"/>
    </row>
    <row r="9" spans="1:61" ht="20.25" customHeight="1">
      <c r="A9" s="5">
        <v>259</v>
      </c>
      <c r="B9" s="26" t="s">
        <v>277</v>
      </c>
      <c r="C9" s="26" t="s">
        <v>278</v>
      </c>
      <c r="D9" s="165">
        <f t="shared" si="0"/>
        <v>84</v>
      </c>
      <c r="E9" s="39">
        <f t="shared" si="1"/>
        <v>84</v>
      </c>
      <c r="F9" s="52">
        <v>3</v>
      </c>
      <c r="G9" s="18">
        <v>24</v>
      </c>
      <c r="H9" s="52"/>
      <c r="I9" s="18">
        <v>0</v>
      </c>
      <c r="J9" s="89"/>
      <c r="K9" s="90"/>
      <c r="L9" s="138">
        <f>G9+I9+K9</f>
        <v>24</v>
      </c>
      <c r="M9" s="53"/>
      <c r="N9" s="54"/>
      <c r="O9" s="55"/>
      <c r="P9" s="54"/>
      <c r="Q9" s="55"/>
      <c r="R9" s="54"/>
      <c r="S9" s="56"/>
      <c r="T9" s="139"/>
      <c r="U9" s="92"/>
      <c r="V9" s="89"/>
      <c r="W9" s="140"/>
      <c r="X9" s="139"/>
      <c r="Y9" s="92"/>
      <c r="Z9" s="138"/>
      <c r="AA9" s="139"/>
      <c r="AB9" s="92"/>
      <c r="AC9" s="89"/>
      <c r="AD9" s="140"/>
      <c r="AE9" s="139"/>
      <c r="AF9" s="92"/>
      <c r="AG9" s="138"/>
      <c r="AH9" s="139"/>
      <c r="AI9" s="92"/>
      <c r="AJ9" s="89"/>
      <c r="AK9" s="140"/>
      <c r="AL9" s="139"/>
      <c r="AM9" s="90"/>
      <c r="AN9" s="138"/>
      <c r="AO9" s="139"/>
      <c r="AP9" s="92"/>
      <c r="AQ9" s="89"/>
      <c r="AR9" s="140"/>
      <c r="AS9" s="139"/>
      <c r="AT9" s="90"/>
      <c r="AU9" s="138"/>
      <c r="AV9" s="139"/>
      <c r="AW9" s="92"/>
      <c r="AX9" s="89"/>
      <c r="AY9" s="140"/>
      <c r="AZ9" s="139"/>
      <c r="BA9" s="90"/>
      <c r="BB9" s="138"/>
      <c r="BC9" s="95">
        <v>4</v>
      </c>
      <c r="BD9" s="39">
        <v>22.5</v>
      </c>
      <c r="BE9" s="52">
        <v>5</v>
      </c>
      <c r="BF9" s="97"/>
      <c r="BG9" s="95">
        <v>1</v>
      </c>
      <c r="BH9" s="18">
        <v>37.5</v>
      </c>
      <c r="BI9" s="138">
        <f>BD9+BF9+BH9</f>
        <v>60</v>
      </c>
    </row>
    <row r="10" spans="1:61" ht="20.25" customHeight="1">
      <c r="A10" s="5">
        <v>136</v>
      </c>
      <c r="B10" s="26" t="s">
        <v>57</v>
      </c>
      <c r="C10" s="26" t="s">
        <v>48</v>
      </c>
      <c r="D10" s="165">
        <f t="shared" si="0"/>
        <v>78.75</v>
      </c>
      <c r="E10" s="39">
        <f t="shared" si="1"/>
        <v>78.75</v>
      </c>
      <c r="F10" s="89"/>
      <c r="G10" s="90"/>
      <c r="H10" s="89"/>
      <c r="I10" s="90"/>
      <c r="J10" s="89"/>
      <c r="K10" s="90"/>
      <c r="L10" s="138"/>
      <c r="M10" s="53"/>
      <c r="N10" s="54"/>
      <c r="O10" s="55"/>
      <c r="P10" s="54"/>
      <c r="Q10" s="55"/>
      <c r="R10" s="54"/>
      <c r="S10" s="56"/>
      <c r="T10" s="139"/>
      <c r="U10" s="92"/>
      <c r="V10" s="89"/>
      <c r="W10" s="140"/>
      <c r="X10" s="139"/>
      <c r="Y10" s="92"/>
      <c r="Z10" s="138"/>
      <c r="AA10" s="139"/>
      <c r="AB10" s="92"/>
      <c r="AC10" s="89"/>
      <c r="AD10" s="140"/>
      <c r="AE10" s="139"/>
      <c r="AF10" s="92"/>
      <c r="AG10" s="138"/>
      <c r="AH10" s="139"/>
      <c r="AI10" s="92"/>
      <c r="AJ10" s="89"/>
      <c r="AK10" s="140"/>
      <c r="AL10" s="139"/>
      <c r="AM10" s="90"/>
      <c r="AN10" s="138"/>
      <c r="AO10" s="139"/>
      <c r="AP10" s="92"/>
      <c r="AQ10" s="89"/>
      <c r="AR10" s="140"/>
      <c r="AS10" s="139"/>
      <c r="AT10" s="90"/>
      <c r="AU10" s="138"/>
      <c r="AV10" s="139"/>
      <c r="AW10" s="92"/>
      <c r="AX10" s="89"/>
      <c r="AY10" s="140"/>
      <c r="AZ10" s="139"/>
      <c r="BA10" s="90"/>
      <c r="BB10" s="138"/>
      <c r="BC10" s="95">
        <v>2</v>
      </c>
      <c r="BD10" s="39">
        <v>37.5</v>
      </c>
      <c r="BE10" s="52">
        <v>4</v>
      </c>
      <c r="BF10" s="97">
        <v>22.5</v>
      </c>
      <c r="BG10" s="95">
        <v>4</v>
      </c>
      <c r="BH10" s="18">
        <v>18.75</v>
      </c>
      <c r="BI10" s="138">
        <f>BD10+BF10+BH10</f>
        <v>78.75</v>
      </c>
    </row>
    <row r="11" spans="1:61" ht="20.25" customHeight="1">
      <c r="A11" s="5">
        <v>123</v>
      </c>
      <c r="B11" s="26" t="s">
        <v>41</v>
      </c>
      <c r="C11" s="26" t="s">
        <v>58</v>
      </c>
      <c r="D11" s="165">
        <f t="shared" si="0"/>
        <v>76</v>
      </c>
      <c r="E11" s="39">
        <f t="shared" si="1"/>
        <v>76</v>
      </c>
      <c r="F11" s="89"/>
      <c r="G11" s="90"/>
      <c r="H11" s="89"/>
      <c r="I11" s="90"/>
      <c r="J11" s="89"/>
      <c r="K11" s="90"/>
      <c r="L11" s="138"/>
      <c r="M11" s="53"/>
      <c r="N11" s="54"/>
      <c r="O11" s="55"/>
      <c r="P11" s="54"/>
      <c r="Q11" s="55"/>
      <c r="R11" s="54"/>
      <c r="S11" s="56"/>
      <c r="T11" s="95">
        <v>1</v>
      </c>
      <c r="U11" s="39">
        <v>12</v>
      </c>
      <c r="V11" s="52">
        <v>2</v>
      </c>
      <c r="W11" s="97">
        <v>10</v>
      </c>
      <c r="X11" s="95">
        <v>1</v>
      </c>
      <c r="Y11" s="39">
        <v>12</v>
      </c>
      <c r="Z11" s="138">
        <f>U11+W11+Y11</f>
        <v>34</v>
      </c>
      <c r="AA11" s="95">
        <v>3</v>
      </c>
      <c r="AB11" s="39">
        <v>12</v>
      </c>
      <c r="AC11" s="52">
        <v>3</v>
      </c>
      <c r="AD11" s="97">
        <v>12</v>
      </c>
      <c r="AE11" s="95">
        <v>1</v>
      </c>
      <c r="AF11" s="39">
        <v>18</v>
      </c>
      <c r="AG11" s="138">
        <f>AB11+AD11+AF11</f>
        <v>42</v>
      </c>
      <c r="AH11" s="139"/>
      <c r="AI11" s="92"/>
      <c r="AJ11" s="89"/>
      <c r="AK11" s="140"/>
      <c r="AL11" s="139"/>
      <c r="AM11" s="90"/>
      <c r="AN11" s="138"/>
      <c r="AO11" s="139"/>
      <c r="AP11" s="92"/>
      <c r="AQ11" s="89"/>
      <c r="AR11" s="140"/>
      <c r="AS11" s="139"/>
      <c r="AT11" s="90"/>
      <c r="AU11" s="138"/>
      <c r="AV11" s="139"/>
      <c r="AW11" s="92"/>
      <c r="AX11" s="89"/>
      <c r="AY11" s="140"/>
      <c r="AZ11" s="139"/>
      <c r="BA11" s="90"/>
      <c r="BB11" s="138"/>
      <c r="BC11" s="139"/>
      <c r="BD11" s="92"/>
      <c r="BE11" s="89"/>
      <c r="BF11" s="140"/>
      <c r="BG11" s="139"/>
      <c r="BH11" s="90"/>
      <c r="BI11" s="138"/>
    </row>
    <row r="12" spans="1:61" ht="20.25" customHeight="1">
      <c r="A12" s="5">
        <v>104</v>
      </c>
      <c r="B12" s="26" t="s">
        <v>106</v>
      </c>
      <c r="C12" s="26" t="s">
        <v>107</v>
      </c>
      <c r="D12" s="165">
        <f t="shared" si="0"/>
        <v>70</v>
      </c>
      <c r="E12" s="39">
        <f t="shared" si="1"/>
        <v>70</v>
      </c>
      <c r="F12" s="52"/>
      <c r="G12" s="18">
        <v>0</v>
      </c>
      <c r="H12" s="89"/>
      <c r="I12" s="90"/>
      <c r="J12" s="89"/>
      <c r="K12" s="90"/>
      <c r="L12" s="138">
        <f>G12+I12+K12</f>
        <v>0</v>
      </c>
      <c r="M12" s="53"/>
      <c r="N12" s="54"/>
      <c r="O12" s="55"/>
      <c r="P12" s="54"/>
      <c r="Q12" s="55"/>
      <c r="R12" s="54"/>
      <c r="S12" s="56"/>
      <c r="T12" s="139"/>
      <c r="U12" s="92"/>
      <c r="V12" s="89"/>
      <c r="W12" s="140"/>
      <c r="X12" s="139"/>
      <c r="Y12" s="92"/>
      <c r="Z12" s="138"/>
      <c r="AA12" s="95">
        <v>2</v>
      </c>
      <c r="AB12" s="39">
        <v>15</v>
      </c>
      <c r="AC12" s="52">
        <v>2</v>
      </c>
      <c r="AD12" s="97">
        <v>15</v>
      </c>
      <c r="AE12" s="95">
        <v>3</v>
      </c>
      <c r="AF12" s="39">
        <v>12</v>
      </c>
      <c r="AG12" s="138">
        <f>AB12+AD12+AF12</f>
        <v>42</v>
      </c>
      <c r="AH12" s="139"/>
      <c r="AI12" s="92"/>
      <c r="AJ12" s="89"/>
      <c r="AK12" s="140"/>
      <c r="AL12" s="139"/>
      <c r="AM12" s="90"/>
      <c r="AN12" s="138"/>
      <c r="AO12" s="139"/>
      <c r="AP12" s="92"/>
      <c r="AQ12" s="89"/>
      <c r="AR12" s="140"/>
      <c r="AS12" s="139"/>
      <c r="AT12" s="90"/>
      <c r="AU12" s="138"/>
      <c r="AV12" s="95"/>
      <c r="AW12" s="39">
        <v>0</v>
      </c>
      <c r="AX12" s="52">
        <v>1</v>
      </c>
      <c r="AY12" s="97">
        <v>18</v>
      </c>
      <c r="AZ12" s="95">
        <v>2</v>
      </c>
      <c r="BA12" s="18">
        <v>10</v>
      </c>
      <c r="BB12" s="138">
        <f>+AW12+AY12+BA12</f>
        <v>28</v>
      </c>
      <c r="BC12" s="139"/>
      <c r="BD12" s="92"/>
      <c r="BE12" s="89"/>
      <c r="BF12" s="140"/>
      <c r="BG12" s="139"/>
      <c r="BH12" s="90"/>
      <c r="BI12" s="138"/>
    </row>
    <row r="13" spans="1:61" ht="20.25" customHeight="1">
      <c r="A13" s="5">
        <v>186</v>
      </c>
      <c r="B13" s="26" t="s">
        <v>123</v>
      </c>
      <c r="C13" s="26" t="s">
        <v>124</v>
      </c>
      <c r="D13" s="165">
        <f t="shared" si="0"/>
        <v>67</v>
      </c>
      <c r="E13" s="39">
        <f t="shared" si="1"/>
        <v>67</v>
      </c>
      <c r="F13" s="89"/>
      <c r="G13" s="90"/>
      <c r="H13" s="89"/>
      <c r="I13" s="90"/>
      <c r="J13" s="89"/>
      <c r="K13" s="90"/>
      <c r="L13" s="138"/>
      <c r="M13" s="53"/>
      <c r="N13" s="54"/>
      <c r="O13" s="55"/>
      <c r="P13" s="54"/>
      <c r="Q13" s="55"/>
      <c r="R13" s="54"/>
      <c r="S13" s="56"/>
      <c r="T13" s="139"/>
      <c r="U13" s="92"/>
      <c r="V13" s="89"/>
      <c r="W13" s="140"/>
      <c r="X13" s="139"/>
      <c r="Y13" s="92"/>
      <c r="Z13" s="138"/>
      <c r="AA13" s="139"/>
      <c r="AB13" s="92"/>
      <c r="AC13" s="89"/>
      <c r="AD13" s="140"/>
      <c r="AE13" s="139"/>
      <c r="AF13" s="92"/>
      <c r="AG13" s="138"/>
      <c r="AH13" s="95">
        <v>2</v>
      </c>
      <c r="AI13" s="39">
        <v>25</v>
      </c>
      <c r="AJ13" s="89"/>
      <c r="AK13" s="140"/>
      <c r="AL13" s="139"/>
      <c r="AM13" s="90"/>
      <c r="AN13" s="138">
        <f>+AI13+AK13+AM13</f>
        <v>25</v>
      </c>
      <c r="AO13" s="95">
        <v>4</v>
      </c>
      <c r="AP13" s="39">
        <v>12</v>
      </c>
      <c r="AQ13" s="89"/>
      <c r="AR13" s="140"/>
      <c r="AS13" s="139"/>
      <c r="AT13" s="90"/>
      <c r="AU13" s="138">
        <f>AP13+AR13+AT13</f>
        <v>12</v>
      </c>
      <c r="AV13" s="139"/>
      <c r="AW13" s="92"/>
      <c r="AX13" s="89"/>
      <c r="AY13" s="140"/>
      <c r="AZ13" s="139"/>
      <c r="BA13" s="90"/>
      <c r="BB13" s="138"/>
      <c r="BC13" s="95">
        <v>5</v>
      </c>
      <c r="BD13" s="39">
        <v>15</v>
      </c>
      <c r="BE13" s="52"/>
      <c r="BF13" s="97">
        <v>15</v>
      </c>
      <c r="BG13" s="139"/>
      <c r="BH13" s="90"/>
      <c r="BI13" s="138">
        <f>BD13+BF13+BH13</f>
        <v>30</v>
      </c>
    </row>
    <row r="14" spans="1:61" ht="20.25" customHeight="1">
      <c r="A14" s="5">
        <v>218</v>
      </c>
      <c r="B14" s="26" t="s">
        <v>104</v>
      </c>
      <c r="C14" s="26" t="s">
        <v>105</v>
      </c>
      <c r="D14" s="165">
        <f t="shared" si="0"/>
        <v>53</v>
      </c>
      <c r="E14" s="39">
        <f t="shared" si="1"/>
        <v>53</v>
      </c>
      <c r="F14" s="52">
        <v>4</v>
      </c>
      <c r="G14" s="18">
        <v>18</v>
      </c>
      <c r="H14" s="52">
        <v>3</v>
      </c>
      <c r="I14" s="18">
        <v>20</v>
      </c>
      <c r="J14" s="52">
        <v>2</v>
      </c>
      <c r="K14" s="18">
        <v>15</v>
      </c>
      <c r="L14" s="138">
        <f>G14+I14+K14</f>
        <v>53</v>
      </c>
      <c r="M14" s="53"/>
      <c r="N14" s="54"/>
      <c r="O14" s="55"/>
      <c r="P14" s="54"/>
      <c r="Q14" s="55"/>
      <c r="R14" s="54"/>
      <c r="S14" s="56"/>
      <c r="T14" s="139"/>
      <c r="U14" s="92"/>
      <c r="V14" s="89"/>
      <c r="W14" s="140"/>
      <c r="X14" s="139"/>
      <c r="Y14" s="92"/>
      <c r="Z14" s="138"/>
      <c r="AA14" s="139"/>
      <c r="AB14" s="92"/>
      <c r="AC14" s="89"/>
      <c r="AD14" s="140"/>
      <c r="AE14" s="139"/>
      <c r="AF14" s="92"/>
      <c r="AG14" s="138"/>
      <c r="AH14" s="139"/>
      <c r="AI14" s="92"/>
      <c r="AJ14" s="89"/>
      <c r="AK14" s="140"/>
      <c r="AL14" s="139"/>
      <c r="AM14" s="90"/>
      <c r="AN14" s="138"/>
      <c r="AO14" s="139"/>
      <c r="AP14" s="92"/>
      <c r="AQ14" s="89"/>
      <c r="AR14" s="140"/>
      <c r="AS14" s="139"/>
      <c r="AT14" s="90"/>
      <c r="AU14" s="138"/>
      <c r="AV14" s="139"/>
      <c r="AW14" s="92"/>
      <c r="AX14" s="89"/>
      <c r="AY14" s="140"/>
      <c r="AZ14" s="139"/>
      <c r="BA14" s="90"/>
      <c r="BB14" s="138"/>
      <c r="BC14" s="139"/>
      <c r="BD14" s="92"/>
      <c r="BE14" s="89"/>
      <c r="BF14" s="140"/>
      <c r="BG14" s="139"/>
      <c r="BH14" s="90"/>
      <c r="BI14" s="138"/>
    </row>
    <row r="15" spans="1:61" ht="20.25" customHeight="1">
      <c r="A15" s="5">
        <v>241</v>
      </c>
      <c r="B15" s="26" t="s">
        <v>231</v>
      </c>
      <c r="C15" s="26" t="s">
        <v>235</v>
      </c>
      <c r="D15" s="165">
        <f t="shared" si="0"/>
        <v>32</v>
      </c>
      <c r="E15" s="39">
        <f t="shared" si="1"/>
        <v>32</v>
      </c>
      <c r="F15" s="89"/>
      <c r="G15" s="90"/>
      <c r="H15" s="89"/>
      <c r="I15" s="90"/>
      <c r="J15" s="89"/>
      <c r="K15" s="90"/>
      <c r="L15" s="138"/>
      <c r="M15" s="53"/>
      <c r="N15" s="54"/>
      <c r="O15" s="55"/>
      <c r="P15" s="54"/>
      <c r="Q15" s="55"/>
      <c r="R15" s="54"/>
      <c r="S15" s="56"/>
      <c r="T15" s="95">
        <v>2</v>
      </c>
      <c r="U15" s="39">
        <v>10</v>
      </c>
      <c r="V15" s="52">
        <v>1</v>
      </c>
      <c r="W15" s="97">
        <v>12</v>
      </c>
      <c r="X15" s="95">
        <v>2</v>
      </c>
      <c r="Y15" s="39">
        <v>10</v>
      </c>
      <c r="Z15" s="138">
        <f>U15+W15+Y15</f>
        <v>32</v>
      </c>
      <c r="AA15" s="139"/>
      <c r="AB15" s="92"/>
      <c r="AC15" s="89"/>
      <c r="AD15" s="140"/>
      <c r="AE15" s="139"/>
      <c r="AF15" s="92"/>
      <c r="AG15" s="138"/>
      <c r="AH15" s="139"/>
      <c r="AI15" s="92"/>
      <c r="AJ15" s="89"/>
      <c r="AK15" s="140"/>
      <c r="AL15" s="139"/>
      <c r="AM15" s="90"/>
      <c r="AN15" s="138"/>
      <c r="AO15" s="139"/>
      <c r="AP15" s="92"/>
      <c r="AQ15" s="89"/>
      <c r="AR15" s="140"/>
      <c r="AS15" s="139"/>
      <c r="AT15" s="90"/>
      <c r="AU15" s="138"/>
      <c r="AV15" s="139"/>
      <c r="AW15" s="92"/>
      <c r="AX15" s="89"/>
      <c r="AY15" s="140"/>
      <c r="AZ15" s="139"/>
      <c r="BA15" s="90"/>
      <c r="BB15" s="138"/>
      <c r="BC15" s="139"/>
      <c r="BD15" s="92"/>
      <c r="BE15" s="89"/>
      <c r="BF15" s="140"/>
      <c r="BG15" s="139"/>
      <c r="BH15" s="90"/>
      <c r="BI15" s="138"/>
    </row>
    <row r="16" spans="1:61" ht="20.25" customHeight="1">
      <c r="A16" s="5">
        <v>209</v>
      </c>
      <c r="B16" s="26" t="s">
        <v>53</v>
      </c>
      <c r="C16" s="26" t="s">
        <v>54</v>
      </c>
      <c r="D16" s="165">
        <f t="shared" si="0"/>
        <v>31</v>
      </c>
      <c r="E16" s="39">
        <f t="shared" si="1"/>
        <v>31</v>
      </c>
      <c r="F16" s="89"/>
      <c r="G16" s="90"/>
      <c r="H16" s="89"/>
      <c r="I16" s="90"/>
      <c r="J16" s="89"/>
      <c r="K16" s="90"/>
      <c r="L16" s="138"/>
      <c r="M16" s="53"/>
      <c r="N16" s="54"/>
      <c r="O16" s="55"/>
      <c r="P16" s="54"/>
      <c r="Q16" s="55"/>
      <c r="R16" s="54"/>
      <c r="S16" s="56"/>
      <c r="T16" s="139"/>
      <c r="U16" s="92"/>
      <c r="V16" s="89"/>
      <c r="W16" s="140"/>
      <c r="X16" s="139"/>
      <c r="Y16" s="92"/>
      <c r="Z16" s="138"/>
      <c r="AA16" s="139"/>
      <c r="AB16" s="92"/>
      <c r="AC16" s="89"/>
      <c r="AD16" s="140"/>
      <c r="AE16" s="139"/>
      <c r="AF16" s="92"/>
      <c r="AG16" s="138"/>
      <c r="AH16" s="95"/>
      <c r="AI16" s="39">
        <v>0</v>
      </c>
      <c r="AJ16" s="52">
        <v>2</v>
      </c>
      <c r="AK16" s="97">
        <v>15</v>
      </c>
      <c r="AL16" s="139"/>
      <c r="AM16" s="90"/>
      <c r="AN16" s="138">
        <f>+AI16+AK16+AM16</f>
        <v>15</v>
      </c>
      <c r="AO16" s="95">
        <v>3</v>
      </c>
      <c r="AP16" s="39">
        <v>16</v>
      </c>
      <c r="AQ16" s="89"/>
      <c r="AR16" s="140"/>
      <c r="AS16" s="139"/>
      <c r="AT16" s="90"/>
      <c r="AU16" s="138">
        <f>AP16+AR16+AT16</f>
        <v>16</v>
      </c>
      <c r="AV16" s="139"/>
      <c r="AW16" s="92"/>
      <c r="AX16" s="89"/>
      <c r="AY16" s="140"/>
      <c r="AZ16" s="139"/>
      <c r="BA16" s="90"/>
      <c r="BB16" s="138"/>
      <c r="BC16" s="139"/>
      <c r="BD16" s="92"/>
      <c r="BE16" s="89"/>
      <c r="BF16" s="140"/>
      <c r="BG16" s="139"/>
      <c r="BH16" s="90"/>
      <c r="BI16" s="138"/>
    </row>
    <row r="17" spans="1:61" ht="20.25" customHeight="1">
      <c r="A17" s="5">
        <v>304</v>
      </c>
      <c r="B17" s="26" t="s">
        <v>286</v>
      </c>
      <c r="C17" s="26" t="s">
        <v>298</v>
      </c>
      <c r="D17" s="165">
        <f t="shared" si="0"/>
        <v>26</v>
      </c>
      <c r="E17" s="39">
        <f t="shared" si="1"/>
        <v>26</v>
      </c>
      <c r="F17" s="89"/>
      <c r="G17" s="90"/>
      <c r="H17" s="89"/>
      <c r="I17" s="90"/>
      <c r="J17" s="89"/>
      <c r="K17" s="90"/>
      <c r="L17" s="138"/>
      <c r="M17" s="53"/>
      <c r="N17" s="54"/>
      <c r="O17" s="55"/>
      <c r="P17" s="54"/>
      <c r="Q17" s="55"/>
      <c r="R17" s="54"/>
      <c r="S17" s="56"/>
      <c r="T17" s="139"/>
      <c r="U17" s="92"/>
      <c r="V17" s="89"/>
      <c r="W17" s="140"/>
      <c r="X17" s="139"/>
      <c r="Y17" s="92"/>
      <c r="Z17" s="138"/>
      <c r="AA17" s="139"/>
      <c r="AB17" s="92"/>
      <c r="AC17" s="89"/>
      <c r="AD17" s="140"/>
      <c r="AE17" s="139"/>
      <c r="AF17" s="92"/>
      <c r="AG17" s="138"/>
      <c r="AH17" s="139"/>
      <c r="AI17" s="92"/>
      <c r="AJ17" s="89"/>
      <c r="AK17" s="140"/>
      <c r="AL17" s="139"/>
      <c r="AM17" s="90"/>
      <c r="AN17" s="138"/>
      <c r="AO17" s="95">
        <v>2</v>
      </c>
      <c r="AP17" s="39">
        <v>20</v>
      </c>
      <c r="AQ17" s="52"/>
      <c r="AR17" s="97">
        <v>0</v>
      </c>
      <c r="AS17" s="95">
        <v>1</v>
      </c>
      <c r="AT17" s="18">
        <v>6</v>
      </c>
      <c r="AU17" s="138">
        <f>AP17+AR17+AT17</f>
        <v>26</v>
      </c>
      <c r="AV17" s="139"/>
      <c r="AW17" s="92"/>
      <c r="AX17" s="89"/>
      <c r="AY17" s="140"/>
      <c r="AZ17" s="139"/>
      <c r="BA17" s="90"/>
      <c r="BB17" s="138"/>
      <c r="BC17" s="139"/>
      <c r="BD17" s="92"/>
      <c r="BE17" s="89"/>
      <c r="BF17" s="140"/>
      <c r="BG17" s="139"/>
      <c r="BH17" s="90"/>
      <c r="BI17" s="138"/>
    </row>
    <row r="18" spans="1:61" ht="20.25" customHeight="1">
      <c r="A18" s="99">
        <v>253</v>
      </c>
      <c r="B18" s="100" t="s">
        <v>117</v>
      </c>
      <c r="C18" s="100" t="s">
        <v>275</v>
      </c>
      <c r="D18" s="165">
        <f t="shared" si="0"/>
        <v>20</v>
      </c>
      <c r="E18" s="39">
        <f t="shared" si="1"/>
        <v>20</v>
      </c>
      <c r="F18" s="126"/>
      <c r="G18" s="127"/>
      <c r="H18" s="126"/>
      <c r="I18" s="127"/>
      <c r="J18" s="126"/>
      <c r="K18" s="127"/>
      <c r="L18" s="144"/>
      <c r="M18" s="128"/>
      <c r="N18" s="129"/>
      <c r="O18" s="130"/>
      <c r="P18" s="129"/>
      <c r="Q18" s="130"/>
      <c r="R18" s="129"/>
      <c r="S18" s="135"/>
      <c r="T18" s="141"/>
      <c r="U18" s="142"/>
      <c r="V18" s="126"/>
      <c r="W18" s="143"/>
      <c r="X18" s="141"/>
      <c r="Y18" s="142"/>
      <c r="Z18" s="144"/>
      <c r="AA18" s="141"/>
      <c r="AB18" s="142"/>
      <c r="AC18" s="126"/>
      <c r="AD18" s="143"/>
      <c r="AE18" s="141"/>
      <c r="AF18" s="142"/>
      <c r="AG18" s="144"/>
      <c r="AH18" s="104">
        <v>3</v>
      </c>
      <c r="AI18" s="101">
        <v>20</v>
      </c>
      <c r="AJ18" s="126"/>
      <c r="AK18" s="143"/>
      <c r="AL18" s="141"/>
      <c r="AM18" s="127"/>
      <c r="AN18" s="144">
        <f>+AI18+AK18+AM18</f>
        <v>20</v>
      </c>
      <c r="AO18" s="141"/>
      <c r="AP18" s="142"/>
      <c r="AQ18" s="126"/>
      <c r="AR18" s="143"/>
      <c r="AS18" s="141"/>
      <c r="AT18" s="127"/>
      <c r="AU18" s="138"/>
      <c r="AV18" s="141"/>
      <c r="AW18" s="142"/>
      <c r="AX18" s="126"/>
      <c r="AY18" s="143"/>
      <c r="AZ18" s="141"/>
      <c r="BA18" s="127"/>
      <c r="BB18" s="144"/>
      <c r="BC18" s="141"/>
      <c r="BD18" s="142"/>
      <c r="BE18" s="102"/>
      <c r="BF18" s="105">
        <v>0</v>
      </c>
      <c r="BG18" s="141"/>
      <c r="BH18" s="127"/>
      <c r="BI18" s="144"/>
    </row>
    <row r="19" spans="1:61" ht="20.25" customHeight="1" thickBot="1">
      <c r="A19" s="6">
        <v>237</v>
      </c>
      <c r="B19" s="59" t="s">
        <v>97</v>
      </c>
      <c r="C19" s="59" t="s">
        <v>98</v>
      </c>
      <c r="D19" s="166">
        <f t="shared" si="0"/>
        <v>0</v>
      </c>
      <c r="E19" s="39">
        <f t="shared" si="1"/>
        <v>0</v>
      </c>
      <c r="F19" s="124"/>
      <c r="G19" s="125"/>
      <c r="H19" s="124"/>
      <c r="I19" s="125"/>
      <c r="J19" s="124"/>
      <c r="K19" s="125"/>
      <c r="L19" s="156"/>
      <c r="M19" s="60"/>
      <c r="N19" s="61"/>
      <c r="O19" s="62"/>
      <c r="P19" s="61"/>
      <c r="Q19" s="62"/>
      <c r="R19" s="61"/>
      <c r="S19" s="63"/>
      <c r="T19" s="153"/>
      <c r="U19" s="154"/>
      <c r="V19" s="124"/>
      <c r="W19" s="155"/>
      <c r="X19" s="153"/>
      <c r="Y19" s="154"/>
      <c r="Z19" s="156"/>
      <c r="AA19" s="153"/>
      <c r="AB19" s="154"/>
      <c r="AC19" s="124"/>
      <c r="AD19" s="155"/>
      <c r="AE19" s="153"/>
      <c r="AF19" s="154"/>
      <c r="AG19" s="156"/>
      <c r="AH19" s="153"/>
      <c r="AI19" s="154"/>
      <c r="AJ19" s="124"/>
      <c r="AK19" s="155"/>
      <c r="AL19" s="153"/>
      <c r="AM19" s="125"/>
      <c r="AN19" s="156"/>
      <c r="AO19" s="96"/>
      <c r="AP19" s="38">
        <v>0</v>
      </c>
      <c r="AQ19" s="66"/>
      <c r="AR19" s="98">
        <v>0</v>
      </c>
      <c r="AS19" s="153"/>
      <c r="AT19" s="125"/>
      <c r="AU19" s="156">
        <f>AP19+AR19+AT19</f>
        <v>0</v>
      </c>
      <c r="AV19" s="153"/>
      <c r="AW19" s="154"/>
      <c r="AX19" s="124"/>
      <c r="AY19" s="155"/>
      <c r="AZ19" s="153"/>
      <c r="BA19" s="125"/>
      <c r="BB19" s="156"/>
      <c r="BC19" s="153"/>
      <c r="BD19" s="154"/>
      <c r="BE19" s="124"/>
      <c r="BF19" s="155"/>
      <c r="BG19" s="153"/>
      <c r="BH19" s="125"/>
      <c r="BI19" s="156"/>
    </row>
    <row r="20" spans="1:61" ht="15" thickTop="1"/>
    <row r="27" spans="1:61">
      <c r="E27" s="15"/>
    </row>
    <row r="28" spans="1:61">
      <c r="E28" s="15"/>
    </row>
  </sheetData>
  <sortState ref="A4:BI19">
    <sortCondition descending="1" ref="D4:D19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activeCell="R11" sqref="R11"/>
    </sheetView>
  </sheetViews>
  <sheetFormatPr baseColWidth="10" defaultColWidth="11.5" defaultRowHeight="14" x14ac:dyDescent="0"/>
  <cols>
    <col min="1" max="1" width="8.6640625" bestFit="1" customWidth="1"/>
    <col min="2" max="2" width="19.1640625" bestFit="1" customWidth="1"/>
    <col min="3" max="3" width="4.6640625" customWidth="1"/>
    <col min="4" max="4" width="26" bestFit="1" customWidth="1"/>
    <col min="7" max="11" width="4.83203125" customWidth="1"/>
    <col min="12" max="16" width="2" customWidth="1"/>
    <col min="17" max="42" width="4.83203125" customWidth="1"/>
    <col min="43" max="43" width="6" bestFit="1" customWidth="1"/>
    <col min="44" max="44" width="4.83203125" customWidth="1"/>
    <col min="45" max="45" width="5" bestFit="1" customWidth="1"/>
    <col min="46" max="46" width="6" bestFit="1" customWidth="1"/>
  </cols>
  <sheetData>
    <row r="1" spans="1:46" ht="28.5" customHeight="1" thickTop="1">
      <c r="A1" s="251" t="s">
        <v>0</v>
      </c>
      <c r="B1" s="253" t="s">
        <v>1</v>
      </c>
      <c r="C1" s="87"/>
      <c r="D1" s="253" t="s">
        <v>2</v>
      </c>
      <c r="E1" s="257" t="s">
        <v>78</v>
      </c>
      <c r="F1" s="255" t="s">
        <v>4</v>
      </c>
      <c r="G1" s="214" t="s">
        <v>59</v>
      </c>
      <c r="H1" s="215"/>
      <c r="I1" s="215"/>
      <c r="J1" s="215"/>
      <c r="K1" s="232"/>
      <c r="L1" s="261" t="s">
        <v>60</v>
      </c>
      <c r="M1" s="262"/>
      <c r="N1" s="262"/>
      <c r="O1" s="262"/>
      <c r="P1" s="263"/>
      <c r="Q1" s="217" t="s">
        <v>61</v>
      </c>
      <c r="R1" s="215"/>
      <c r="S1" s="215"/>
      <c r="T1" s="215"/>
      <c r="U1" s="232"/>
      <c r="V1" s="236" t="s">
        <v>62</v>
      </c>
      <c r="W1" s="237"/>
      <c r="X1" s="237"/>
      <c r="Y1" s="237"/>
      <c r="Z1" s="238"/>
      <c r="AA1" s="217" t="s">
        <v>66</v>
      </c>
      <c r="AB1" s="215"/>
      <c r="AC1" s="215"/>
      <c r="AD1" s="215"/>
      <c r="AE1" s="232"/>
      <c r="AF1" s="236" t="s">
        <v>65</v>
      </c>
      <c r="AG1" s="237"/>
      <c r="AH1" s="237"/>
      <c r="AI1" s="237"/>
      <c r="AJ1" s="238"/>
      <c r="AK1" s="217" t="s">
        <v>64</v>
      </c>
      <c r="AL1" s="215"/>
      <c r="AM1" s="215"/>
      <c r="AN1" s="215"/>
      <c r="AO1" s="232"/>
      <c r="AP1" s="236" t="s">
        <v>63</v>
      </c>
      <c r="AQ1" s="237"/>
      <c r="AR1" s="237"/>
      <c r="AS1" s="237"/>
      <c r="AT1" s="238"/>
    </row>
    <row r="2" spans="1:46" ht="18">
      <c r="A2" s="252"/>
      <c r="B2" s="254"/>
      <c r="C2" s="88"/>
      <c r="D2" s="254"/>
      <c r="E2" s="258"/>
      <c r="F2" s="256"/>
      <c r="G2" s="10" t="s">
        <v>13</v>
      </c>
      <c r="H2" s="14" t="s">
        <v>14</v>
      </c>
      <c r="I2" s="44" t="s">
        <v>13</v>
      </c>
      <c r="J2" s="14" t="s">
        <v>14</v>
      </c>
      <c r="K2" s="137" t="s">
        <v>75</v>
      </c>
      <c r="L2" s="68" t="s">
        <v>13</v>
      </c>
      <c r="M2" s="69" t="s">
        <v>14</v>
      </c>
      <c r="N2" s="70" t="s">
        <v>13</v>
      </c>
      <c r="O2" s="69" t="s">
        <v>14</v>
      </c>
      <c r="P2" s="71"/>
      <c r="Q2" s="48" t="s">
        <v>13</v>
      </c>
      <c r="R2" s="14" t="s">
        <v>14</v>
      </c>
      <c r="S2" s="44" t="s">
        <v>13</v>
      </c>
      <c r="T2" s="14" t="s">
        <v>14</v>
      </c>
      <c r="U2" s="137"/>
      <c r="V2" s="48" t="s">
        <v>13</v>
      </c>
      <c r="W2" s="14" t="s">
        <v>14</v>
      </c>
      <c r="X2" s="44" t="s">
        <v>13</v>
      </c>
      <c r="Y2" s="14" t="s">
        <v>14</v>
      </c>
      <c r="Z2" s="137"/>
      <c r="AA2" s="48" t="s">
        <v>13</v>
      </c>
      <c r="AB2" s="14" t="s">
        <v>14</v>
      </c>
      <c r="AC2" s="44" t="s">
        <v>13</v>
      </c>
      <c r="AD2" s="14" t="s">
        <v>14</v>
      </c>
      <c r="AE2" s="137"/>
      <c r="AF2" s="48" t="s">
        <v>13</v>
      </c>
      <c r="AG2" s="14" t="s">
        <v>14</v>
      </c>
      <c r="AH2" s="44" t="s">
        <v>13</v>
      </c>
      <c r="AI2" s="14" t="s">
        <v>14</v>
      </c>
      <c r="AJ2" s="137"/>
      <c r="AK2" s="48" t="s">
        <v>13</v>
      </c>
      <c r="AL2" s="14" t="s">
        <v>14</v>
      </c>
      <c r="AM2" s="44" t="s">
        <v>13</v>
      </c>
      <c r="AN2" s="14" t="s">
        <v>14</v>
      </c>
      <c r="AO2" s="137"/>
      <c r="AP2" s="48" t="s">
        <v>13</v>
      </c>
      <c r="AQ2" s="14" t="s">
        <v>14</v>
      </c>
      <c r="AR2" s="44" t="s">
        <v>13</v>
      </c>
      <c r="AS2" s="14" t="s">
        <v>14</v>
      </c>
      <c r="AT2" s="137"/>
    </row>
    <row r="3" spans="1:46">
      <c r="A3" s="219" t="s">
        <v>16</v>
      </c>
      <c r="B3" s="220"/>
      <c r="C3" s="220"/>
      <c r="D3" s="220"/>
      <c r="E3" s="220"/>
      <c r="F3" s="221"/>
      <c r="G3" s="222">
        <v>6</v>
      </c>
      <c r="H3" s="233"/>
      <c r="I3" s="233">
        <v>7</v>
      </c>
      <c r="J3" s="233"/>
      <c r="K3" s="138"/>
      <c r="L3" s="260"/>
      <c r="M3" s="260"/>
      <c r="N3" s="260"/>
      <c r="O3" s="260"/>
      <c r="P3" s="72"/>
      <c r="Q3" s="233">
        <v>4</v>
      </c>
      <c r="R3" s="233"/>
      <c r="S3" s="233">
        <v>6</v>
      </c>
      <c r="T3" s="233"/>
      <c r="U3" s="138"/>
      <c r="V3" s="233">
        <v>4</v>
      </c>
      <c r="W3" s="233"/>
      <c r="X3" s="233">
        <v>5</v>
      </c>
      <c r="Y3" s="233"/>
      <c r="Z3" s="138"/>
      <c r="AA3" s="233">
        <v>2</v>
      </c>
      <c r="AB3" s="233"/>
      <c r="AC3" s="233">
        <v>2</v>
      </c>
      <c r="AD3" s="233"/>
      <c r="AE3" s="138"/>
      <c r="AF3" s="233">
        <v>1</v>
      </c>
      <c r="AG3" s="233"/>
      <c r="AH3" s="233">
        <v>2</v>
      </c>
      <c r="AI3" s="233"/>
      <c r="AJ3" s="138"/>
      <c r="AK3" s="233">
        <v>4</v>
      </c>
      <c r="AL3" s="233"/>
      <c r="AM3" s="233">
        <v>4</v>
      </c>
      <c r="AN3" s="233"/>
      <c r="AO3" s="138"/>
      <c r="AP3" s="233">
        <v>3</v>
      </c>
      <c r="AQ3" s="233"/>
      <c r="AR3" s="233">
        <v>6</v>
      </c>
      <c r="AS3" s="233"/>
      <c r="AT3" s="138"/>
    </row>
    <row r="4" spans="1:46" ht="20.25" customHeight="1">
      <c r="A4" s="5" t="s">
        <v>333</v>
      </c>
      <c r="B4" s="26" t="s">
        <v>334</v>
      </c>
      <c r="C4" s="26" t="s">
        <v>247</v>
      </c>
      <c r="D4" s="26" t="s">
        <v>83</v>
      </c>
      <c r="E4" s="165">
        <f t="shared" ref="E4:E14" si="0">F4</f>
        <v>223.25</v>
      </c>
      <c r="F4" s="39">
        <f t="shared" ref="F4:F14" si="1">K4+P4+U4+Z4+AE4+AJ4+AT4+AO4</f>
        <v>223.25</v>
      </c>
      <c r="G4" s="93">
        <v>1</v>
      </c>
      <c r="H4" s="39">
        <v>36</v>
      </c>
      <c r="I4" s="52">
        <v>2</v>
      </c>
      <c r="J4" s="39">
        <v>35</v>
      </c>
      <c r="K4" s="138">
        <f>H4+J4</f>
        <v>71</v>
      </c>
      <c r="L4" s="73"/>
      <c r="M4" s="74"/>
      <c r="N4" s="75"/>
      <c r="O4" s="74"/>
      <c r="P4" s="56"/>
      <c r="Q4" s="139"/>
      <c r="R4" s="92"/>
      <c r="S4" s="89"/>
      <c r="T4" s="92"/>
      <c r="U4" s="138"/>
      <c r="V4" s="95">
        <v>2</v>
      </c>
      <c r="W4" s="39">
        <v>20</v>
      </c>
      <c r="X4" s="52">
        <v>3</v>
      </c>
      <c r="Y4" s="39">
        <v>20</v>
      </c>
      <c r="Z4" s="138">
        <f>W4+Y4</f>
        <v>40</v>
      </c>
      <c r="AA4" s="95"/>
      <c r="AB4" s="39">
        <v>0</v>
      </c>
      <c r="AC4" s="52">
        <v>1</v>
      </c>
      <c r="AD4" s="39">
        <v>12</v>
      </c>
      <c r="AE4" s="138">
        <f>AB4+AD4</f>
        <v>12</v>
      </c>
      <c r="AF4" s="139"/>
      <c r="AG4" s="92"/>
      <c r="AH4" s="52">
        <v>1</v>
      </c>
      <c r="AI4" s="39">
        <v>12</v>
      </c>
      <c r="AJ4" s="138">
        <f>AG4+AI4</f>
        <v>12</v>
      </c>
      <c r="AK4" s="95">
        <v>3</v>
      </c>
      <c r="AL4" s="39">
        <v>16</v>
      </c>
      <c r="AM4" s="52">
        <v>3</v>
      </c>
      <c r="AN4" s="39">
        <v>16</v>
      </c>
      <c r="AO4" s="138">
        <f>AL4+AN4</f>
        <v>32</v>
      </c>
      <c r="AP4" s="95">
        <v>2</v>
      </c>
      <c r="AQ4" s="39">
        <v>18.75</v>
      </c>
      <c r="AR4" s="52">
        <v>2</v>
      </c>
      <c r="AS4" s="39">
        <v>37.5</v>
      </c>
      <c r="AT4" s="138">
        <f>AQ4+AS4</f>
        <v>56.25</v>
      </c>
    </row>
    <row r="5" spans="1:46" ht="20.25" customHeight="1">
      <c r="A5" s="5">
        <v>168</v>
      </c>
      <c r="B5" s="26" t="s">
        <v>72</v>
      </c>
      <c r="C5" s="26" t="s">
        <v>245</v>
      </c>
      <c r="D5" s="26" t="s">
        <v>44</v>
      </c>
      <c r="E5" s="165">
        <f t="shared" si="0"/>
        <v>221.5</v>
      </c>
      <c r="F5" s="39">
        <f t="shared" si="1"/>
        <v>221.5</v>
      </c>
      <c r="G5" s="91"/>
      <c r="H5" s="92"/>
      <c r="I5" s="52">
        <v>1</v>
      </c>
      <c r="J5" s="39">
        <v>42</v>
      </c>
      <c r="K5" s="138">
        <f>H5+J5</f>
        <v>42</v>
      </c>
      <c r="L5" s="73"/>
      <c r="M5" s="74"/>
      <c r="N5" s="75"/>
      <c r="O5" s="74"/>
      <c r="P5" s="56"/>
      <c r="Q5" s="95">
        <v>1</v>
      </c>
      <c r="R5" s="39">
        <v>24</v>
      </c>
      <c r="S5" s="52">
        <v>1</v>
      </c>
      <c r="T5" s="39">
        <v>36</v>
      </c>
      <c r="U5" s="138">
        <f>R5+T5</f>
        <v>60</v>
      </c>
      <c r="V5" s="139"/>
      <c r="W5" s="92"/>
      <c r="X5" s="52">
        <v>1</v>
      </c>
      <c r="Y5" s="39">
        <v>30</v>
      </c>
      <c r="Z5" s="138">
        <f>W5+Y5</f>
        <v>30</v>
      </c>
      <c r="AA5" s="95">
        <v>1</v>
      </c>
      <c r="AB5" s="39">
        <v>12</v>
      </c>
      <c r="AC5" s="52">
        <v>2</v>
      </c>
      <c r="AD5" s="39">
        <v>10</v>
      </c>
      <c r="AE5" s="138">
        <f>AB5+AD5</f>
        <v>22</v>
      </c>
      <c r="AF5" s="139"/>
      <c r="AG5" s="92"/>
      <c r="AH5" s="89"/>
      <c r="AI5" s="92"/>
      <c r="AJ5" s="138"/>
      <c r="AK5" s="139"/>
      <c r="AL5" s="92"/>
      <c r="AM5" s="89"/>
      <c r="AN5" s="92"/>
      <c r="AO5" s="138"/>
      <c r="AP5" s="95">
        <v>1</v>
      </c>
      <c r="AQ5" s="39">
        <v>22.5</v>
      </c>
      <c r="AR5" s="52">
        <v>1</v>
      </c>
      <c r="AS5" s="39">
        <v>45</v>
      </c>
      <c r="AT5" s="138">
        <f>AQ5+AS5</f>
        <v>67.5</v>
      </c>
    </row>
    <row r="6" spans="1:46" ht="20.25" customHeight="1">
      <c r="A6" s="5">
        <v>182</v>
      </c>
      <c r="B6" s="26" t="s">
        <v>25</v>
      </c>
      <c r="C6" s="26" t="s">
        <v>237</v>
      </c>
      <c r="D6" s="26" t="s">
        <v>26</v>
      </c>
      <c r="E6" s="165">
        <f t="shared" si="0"/>
        <v>114</v>
      </c>
      <c r="F6" s="39">
        <f t="shared" si="1"/>
        <v>114</v>
      </c>
      <c r="G6" s="91"/>
      <c r="H6" s="92"/>
      <c r="I6" s="89"/>
      <c r="J6" s="92"/>
      <c r="K6" s="138"/>
      <c r="L6" s="73"/>
      <c r="M6" s="74"/>
      <c r="N6" s="75"/>
      <c r="O6" s="74"/>
      <c r="P6" s="56"/>
      <c r="Q6" s="139"/>
      <c r="R6" s="92"/>
      <c r="S6" s="52">
        <v>4</v>
      </c>
      <c r="T6" s="39">
        <v>18</v>
      </c>
      <c r="U6" s="138">
        <f>R6+T6</f>
        <v>18</v>
      </c>
      <c r="V6" s="95">
        <v>3</v>
      </c>
      <c r="W6" s="39">
        <v>16</v>
      </c>
      <c r="X6" s="52">
        <v>2</v>
      </c>
      <c r="Y6" s="39">
        <v>25</v>
      </c>
      <c r="Z6" s="138">
        <f>W6+Y6</f>
        <v>41</v>
      </c>
      <c r="AA6" s="139"/>
      <c r="AB6" s="92"/>
      <c r="AC6" s="89"/>
      <c r="AD6" s="92"/>
      <c r="AE6" s="138"/>
      <c r="AF6" s="139"/>
      <c r="AG6" s="92"/>
      <c r="AH6" s="89"/>
      <c r="AI6" s="92"/>
      <c r="AJ6" s="138"/>
      <c r="AK6" s="95">
        <v>2</v>
      </c>
      <c r="AL6" s="39">
        <v>20</v>
      </c>
      <c r="AM6" s="52">
        <v>2</v>
      </c>
      <c r="AN6" s="39">
        <v>20</v>
      </c>
      <c r="AO6" s="138">
        <f>AL6+AN6</f>
        <v>40</v>
      </c>
      <c r="AP6" s="139"/>
      <c r="AQ6" s="92"/>
      <c r="AR6" s="52">
        <v>5</v>
      </c>
      <c r="AS6" s="39">
        <v>15</v>
      </c>
      <c r="AT6" s="138">
        <f>AQ6+AS6</f>
        <v>15</v>
      </c>
    </row>
    <row r="7" spans="1:46" ht="20.25" customHeight="1">
      <c r="A7" s="5" t="s">
        <v>299</v>
      </c>
      <c r="B7" s="26" t="s">
        <v>248</v>
      </c>
      <c r="C7" s="26" t="s">
        <v>245</v>
      </c>
      <c r="D7" s="26" t="s">
        <v>122</v>
      </c>
      <c r="E7" s="165">
        <f t="shared" si="0"/>
        <v>108.5</v>
      </c>
      <c r="F7" s="39">
        <f t="shared" si="1"/>
        <v>108.5</v>
      </c>
      <c r="G7" s="93"/>
      <c r="H7" s="39">
        <v>0</v>
      </c>
      <c r="I7" s="52">
        <v>3</v>
      </c>
      <c r="J7" s="39">
        <v>28</v>
      </c>
      <c r="K7" s="138">
        <f>H7+J7</f>
        <v>28</v>
      </c>
      <c r="L7" s="73"/>
      <c r="M7" s="74"/>
      <c r="N7" s="75"/>
      <c r="O7" s="74"/>
      <c r="P7" s="56"/>
      <c r="Q7" s="95"/>
      <c r="R7" s="39">
        <v>0</v>
      </c>
      <c r="S7" s="52">
        <v>3</v>
      </c>
      <c r="T7" s="39">
        <v>24</v>
      </c>
      <c r="U7" s="138">
        <f>R7+T7</f>
        <v>24</v>
      </c>
      <c r="V7" s="95">
        <v>4</v>
      </c>
      <c r="W7" s="39">
        <v>12</v>
      </c>
      <c r="X7" s="52">
        <v>5</v>
      </c>
      <c r="Y7" s="39">
        <v>10</v>
      </c>
      <c r="Z7" s="138">
        <f>W7+Y7</f>
        <v>22</v>
      </c>
      <c r="AA7" s="139"/>
      <c r="AB7" s="92"/>
      <c r="AC7" s="89"/>
      <c r="AD7" s="92"/>
      <c r="AE7" s="138"/>
      <c r="AF7" s="139"/>
      <c r="AG7" s="92"/>
      <c r="AH7" s="89"/>
      <c r="AI7" s="92"/>
      <c r="AJ7" s="138"/>
      <c r="AK7" s="95"/>
      <c r="AL7" s="39">
        <v>0</v>
      </c>
      <c r="AM7" s="52">
        <v>4</v>
      </c>
      <c r="AN7" s="39">
        <v>12</v>
      </c>
      <c r="AO7" s="138">
        <f>AL7+AN7</f>
        <v>12</v>
      </c>
      <c r="AP7" s="95"/>
      <c r="AQ7" s="39">
        <v>0</v>
      </c>
      <c r="AR7" s="52">
        <v>4</v>
      </c>
      <c r="AS7" s="39">
        <v>22.5</v>
      </c>
      <c r="AT7" s="138">
        <f>AQ7+AS7</f>
        <v>22.5</v>
      </c>
    </row>
    <row r="8" spans="1:46" ht="20.25" customHeight="1">
      <c r="A8" s="5" t="s">
        <v>300</v>
      </c>
      <c r="B8" s="26" t="s">
        <v>301</v>
      </c>
      <c r="C8" s="26" t="s">
        <v>237</v>
      </c>
      <c r="D8" s="26" t="s">
        <v>226</v>
      </c>
      <c r="E8" s="165">
        <f t="shared" si="0"/>
        <v>90</v>
      </c>
      <c r="F8" s="39">
        <f t="shared" si="1"/>
        <v>90</v>
      </c>
      <c r="G8" s="91"/>
      <c r="H8" s="92"/>
      <c r="I8" s="89"/>
      <c r="J8" s="92"/>
      <c r="K8" s="138"/>
      <c r="L8" s="73"/>
      <c r="M8" s="74"/>
      <c r="N8" s="75"/>
      <c r="O8" s="74"/>
      <c r="P8" s="56"/>
      <c r="Q8" s="139"/>
      <c r="R8" s="92"/>
      <c r="S8" s="52">
        <v>5</v>
      </c>
      <c r="T8" s="39">
        <v>12</v>
      </c>
      <c r="U8" s="138">
        <f>R8+T8</f>
        <v>12</v>
      </c>
      <c r="V8" s="139"/>
      <c r="W8" s="92"/>
      <c r="X8" s="89"/>
      <c r="Y8" s="92"/>
      <c r="Z8" s="138"/>
      <c r="AA8" s="139"/>
      <c r="AB8" s="92"/>
      <c r="AC8" s="89"/>
      <c r="AD8" s="92"/>
      <c r="AE8" s="138"/>
      <c r="AF8" s="139"/>
      <c r="AG8" s="92"/>
      <c r="AH8" s="89"/>
      <c r="AI8" s="92"/>
      <c r="AJ8" s="138"/>
      <c r="AK8" s="95">
        <v>1</v>
      </c>
      <c r="AL8" s="39">
        <v>24</v>
      </c>
      <c r="AM8" s="52">
        <v>1</v>
      </c>
      <c r="AN8" s="39">
        <v>24</v>
      </c>
      <c r="AO8" s="138">
        <f>AL8+AN8</f>
        <v>48</v>
      </c>
      <c r="AP8" s="139"/>
      <c r="AQ8" s="92"/>
      <c r="AR8" s="52">
        <v>3</v>
      </c>
      <c r="AS8" s="39">
        <v>30</v>
      </c>
      <c r="AT8" s="138">
        <f>AQ8+AS8</f>
        <v>30</v>
      </c>
    </row>
    <row r="9" spans="1:46" ht="20.25" customHeight="1">
      <c r="A9" s="5">
        <v>210</v>
      </c>
      <c r="B9" s="26" t="s">
        <v>117</v>
      </c>
      <c r="C9" s="26" t="s">
        <v>245</v>
      </c>
      <c r="D9" s="26" t="s">
        <v>118</v>
      </c>
      <c r="E9" s="165">
        <f t="shared" si="0"/>
        <v>69</v>
      </c>
      <c r="F9" s="39">
        <f t="shared" si="1"/>
        <v>69</v>
      </c>
      <c r="G9" s="93">
        <v>2</v>
      </c>
      <c r="H9" s="39">
        <v>30</v>
      </c>
      <c r="I9" s="52"/>
      <c r="J9" s="39">
        <v>0</v>
      </c>
      <c r="K9" s="138">
        <f>H9+J9</f>
        <v>30</v>
      </c>
      <c r="L9" s="73"/>
      <c r="M9" s="74"/>
      <c r="N9" s="75"/>
      <c r="O9" s="74"/>
      <c r="P9" s="56"/>
      <c r="Q9" s="139"/>
      <c r="R9" s="92"/>
      <c r="S9" s="89"/>
      <c r="T9" s="92"/>
      <c r="U9" s="138"/>
      <c r="V9" s="95">
        <v>1</v>
      </c>
      <c r="W9" s="39">
        <v>24</v>
      </c>
      <c r="X9" s="52">
        <v>4</v>
      </c>
      <c r="Y9" s="39">
        <v>15</v>
      </c>
      <c r="Z9" s="138">
        <f>W9+Y9</f>
        <v>39</v>
      </c>
      <c r="AA9" s="139"/>
      <c r="AB9" s="92"/>
      <c r="AC9" s="89"/>
      <c r="AD9" s="92"/>
      <c r="AE9" s="138"/>
      <c r="AF9" s="139"/>
      <c r="AG9" s="92"/>
      <c r="AH9" s="89"/>
      <c r="AI9" s="92"/>
      <c r="AJ9" s="138"/>
      <c r="AK9" s="139"/>
      <c r="AL9" s="92"/>
      <c r="AM9" s="89"/>
      <c r="AN9" s="92"/>
      <c r="AO9" s="138"/>
      <c r="AP9" s="139"/>
      <c r="AQ9" s="92"/>
      <c r="AR9" s="89"/>
      <c r="AS9" s="92"/>
      <c r="AT9" s="138"/>
    </row>
    <row r="10" spans="1:46" ht="20.25" customHeight="1">
      <c r="A10" s="5">
        <v>206</v>
      </c>
      <c r="B10" s="26" t="s">
        <v>114</v>
      </c>
      <c r="C10" s="26" t="s">
        <v>237</v>
      </c>
      <c r="D10" s="26" t="s">
        <v>119</v>
      </c>
      <c r="E10" s="165">
        <f t="shared" si="0"/>
        <v>47</v>
      </c>
      <c r="F10" s="39">
        <f t="shared" si="1"/>
        <v>47</v>
      </c>
      <c r="G10" s="93">
        <v>3</v>
      </c>
      <c r="H10" s="39">
        <v>24</v>
      </c>
      <c r="I10" s="52">
        <v>6</v>
      </c>
      <c r="J10" s="39">
        <v>7</v>
      </c>
      <c r="K10" s="138">
        <f>H10+J10</f>
        <v>31</v>
      </c>
      <c r="L10" s="73"/>
      <c r="M10" s="74"/>
      <c r="N10" s="75"/>
      <c r="O10" s="74"/>
      <c r="P10" s="56"/>
      <c r="Q10" s="139"/>
      <c r="R10" s="92"/>
      <c r="S10" s="89"/>
      <c r="T10" s="92"/>
      <c r="U10" s="138"/>
      <c r="V10" s="139"/>
      <c r="W10" s="92"/>
      <c r="X10" s="89"/>
      <c r="Y10" s="92"/>
      <c r="Z10" s="138"/>
      <c r="AA10" s="139"/>
      <c r="AB10" s="92"/>
      <c r="AC10" s="89"/>
      <c r="AD10" s="92"/>
      <c r="AE10" s="138"/>
      <c r="AF10" s="95">
        <v>1</v>
      </c>
      <c r="AG10" s="39">
        <v>6</v>
      </c>
      <c r="AH10" s="52">
        <v>2</v>
      </c>
      <c r="AI10" s="39">
        <v>10</v>
      </c>
      <c r="AJ10" s="138">
        <f>AG10+AI10</f>
        <v>16</v>
      </c>
      <c r="AK10" s="139"/>
      <c r="AL10" s="92"/>
      <c r="AM10" s="89"/>
      <c r="AN10" s="92"/>
      <c r="AO10" s="138"/>
      <c r="AP10" s="139"/>
      <c r="AQ10" s="92"/>
      <c r="AR10" s="89"/>
      <c r="AS10" s="92"/>
      <c r="AT10" s="138"/>
    </row>
    <row r="11" spans="1:46" ht="20.25" customHeight="1">
      <c r="A11" s="5">
        <v>115</v>
      </c>
      <c r="B11" s="26" t="s">
        <v>120</v>
      </c>
      <c r="C11" s="26" t="s">
        <v>237</v>
      </c>
      <c r="D11" s="26" t="s">
        <v>121</v>
      </c>
      <c r="E11" s="165">
        <f t="shared" si="0"/>
        <v>46.5</v>
      </c>
      <c r="F11" s="39">
        <f t="shared" si="1"/>
        <v>46.5</v>
      </c>
      <c r="G11" s="93">
        <v>4</v>
      </c>
      <c r="H11" s="39">
        <v>18</v>
      </c>
      <c r="I11" s="52">
        <v>4</v>
      </c>
      <c r="J11" s="39">
        <v>21</v>
      </c>
      <c r="K11" s="138">
        <f>H11+J11</f>
        <v>39</v>
      </c>
      <c r="L11" s="73"/>
      <c r="M11" s="74"/>
      <c r="N11" s="75"/>
      <c r="O11" s="74"/>
      <c r="P11" s="56"/>
      <c r="Q11" s="139"/>
      <c r="R11" s="92"/>
      <c r="S11" s="89"/>
      <c r="T11" s="92"/>
      <c r="U11" s="138"/>
      <c r="V11" s="139"/>
      <c r="W11" s="92"/>
      <c r="X11" s="89"/>
      <c r="Y11" s="92"/>
      <c r="Z11" s="138"/>
      <c r="AA11" s="139"/>
      <c r="AB11" s="92"/>
      <c r="AC11" s="89"/>
      <c r="AD11" s="92"/>
      <c r="AE11" s="138"/>
      <c r="AF11" s="139"/>
      <c r="AG11" s="92"/>
      <c r="AH11" s="89"/>
      <c r="AI11" s="92"/>
      <c r="AJ11" s="138"/>
      <c r="AK11" s="139"/>
      <c r="AL11" s="92"/>
      <c r="AM11" s="89"/>
      <c r="AN11" s="92"/>
      <c r="AO11" s="138"/>
      <c r="AP11" s="139"/>
      <c r="AQ11" s="92"/>
      <c r="AR11" s="52">
        <v>6</v>
      </c>
      <c r="AS11" s="39">
        <v>7.5</v>
      </c>
      <c r="AT11" s="138">
        <f>AQ11+AS11</f>
        <v>7.5</v>
      </c>
    </row>
    <row r="12" spans="1:46" ht="20.25" customHeight="1">
      <c r="A12" s="5">
        <v>158</v>
      </c>
      <c r="B12" s="26" t="s">
        <v>95</v>
      </c>
      <c r="C12" s="26" t="s">
        <v>245</v>
      </c>
      <c r="D12" s="26" t="s">
        <v>96</v>
      </c>
      <c r="E12" s="165">
        <f t="shared" si="0"/>
        <v>32</v>
      </c>
      <c r="F12" s="39">
        <f t="shared" si="1"/>
        <v>32</v>
      </c>
      <c r="G12" s="93">
        <v>5</v>
      </c>
      <c r="H12" s="39">
        <v>12</v>
      </c>
      <c r="I12" s="52">
        <v>5</v>
      </c>
      <c r="J12" s="39">
        <v>14</v>
      </c>
      <c r="K12" s="138">
        <f>H12+J12</f>
        <v>26</v>
      </c>
      <c r="L12" s="73"/>
      <c r="M12" s="74"/>
      <c r="N12" s="75"/>
      <c r="O12" s="74"/>
      <c r="P12" s="56"/>
      <c r="Q12" s="95"/>
      <c r="R12" s="39">
        <v>0</v>
      </c>
      <c r="S12" s="52">
        <v>6</v>
      </c>
      <c r="T12" s="39">
        <v>6</v>
      </c>
      <c r="U12" s="138">
        <f>R12+T12</f>
        <v>6</v>
      </c>
      <c r="V12" s="139"/>
      <c r="W12" s="92"/>
      <c r="X12" s="89"/>
      <c r="Y12" s="92"/>
      <c r="Z12" s="138"/>
      <c r="AA12" s="139"/>
      <c r="AB12" s="92"/>
      <c r="AC12" s="89"/>
      <c r="AD12" s="92"/>
      <c r="AE12" s="138"/>
      <c r="AF12" s="139"/>
      <c r="AG12" s="92"/>
      <c r="AH12" s="89"/>
      <c r="AI12" s="92"/>
      <c r="AJ12" s="138"/>
      <c r="AK12" s="139"/>
      <c r="AL12" s="92"/>
      <c r="AM12" s="89"/>
      <c r="AN12" s="92"/>
      <c r="AO12" s="138"/>
      <c r="AP12" s="139"/>
      <c r="AQ12" s="92"/>
      <c r="AR12" s="89"/>
      <c r="AS12" s="92"/>
      <c r="AT12" s="138"/>
    </row>
    <row r="13" spans="1:46" ht="20.25" customHeight="1">
      <c r="A13" s="5">
        <v>232</v>
      </c>
      <c r="B13" s="26" t="s">
        <v>42</v>
      </c>
      <c r="C13" s="26" t="s">
        <v>245</v>
      </c>
      <c r="D13" s="26" t="s">
        <v>172</v>
      </c>
      <c r="E13" s="165">
        <f t="shared" si="0"/>
        <v>30</v>
      </c>
      <c r="F13" s="39">
        <f t="shared" si="1"/>
        <v>30</v>
      </c>
      <c r="G13" s="91"/>
      <c r="H13" s="92"/>
      <c r="I13" s="89"/>
      <c r="J13" s="92"/>
      <c r="K13" s="138"/>
      <c r="L13" s="73"/>
      <c r="M13" s="74"/>
      <c r="N13" s="75"/>
      <c r="O13" s="74"/>
      <c r="P13" s="56"/>
      <c r="Q13" s="95"/>
      <c r="R13" s="39">
        <v>0</v>
      </c>
      <c r="S13" s="52">
        <v>2</v>
      </c>
      <c r="T13" s="39">
        <v>30</v>
      </c>
      <c r="U13" s="138">
        <f>R13+T13</f>
        <v>30</v>
      </c>
      <c r="V13" s="139"/>
      <c r="W13" s="92"/>
      <c r="X13" s="89"/>
      <c r="Y13" s="92"/>
      <c r="Z13" s="138"/>
      <c r="AA13" s="139"/>
      <c r="AB13" s="92"/>
      <c r="AC13" s="89"/>
      <c r="AD13" s="92"/>
      <c r="AE13" s="138"/>
      <c r="AF13" s="139"/>
      <c r="AG13" s="92"/>
      <c r="AH13" s="89"/>
      <c r="AI13" s="92"/>
      <c r="AJ13" s="138"/>
      <c r="AK13" s="139"/>
      <c r="AL13" s="92"/>
      <c r="AM13" s="89"/>
      <c r="AN13" s="92"/>
      <c r="AO13" s="138"/>
      <c r="AP13" s="139"/>
      <c r="AQ13" s="92"/>
      <c r="AR13" s="89"/>
      <c r="AS13" s="92"/>
      <c r="AT13" s="138"/>
    </row>
    <row r="14" spans="1:46" ht="20.25" customHeight="1">
      <c r="A14" s="5">
        <v>188</v>
      </c>
      <c r="B14" s="26" t="s">
        <v>161</v>
      </c>
      <c r="C14" s="26"/>
      <c r="D14" s="26" t="s">
        <v>162</v>
      </c>
      <c r="E14" s="165">
        <f t="shared" si="0"/>
        <v>0</v>
      </c>
      <c r="F14" s="39">
        <f t="shared" si="1"/>
        <v>0</v>
      </c>
      <c r="G14" s="91"/>
      <c r="H14" s="92"/>
      <c r="I14" s="89"/>
      <c r="J14" s="92"/>
      <c r="K14" s="138"/>
      <c r="L14" s="73"/>
      <c r="M14" s="74"/>
      <c r="N14" s="75"/>
      <c r="O14" s="74"/>
      <c r="P14" s="56"/>
      <c r="Q14" s="139"/>
      <c r="R14" s="92"/>
      <c r="S14" s="89"/>
      <c r="T14" s="92"/>
      <c r="U14" s="138"/>
      <c r="V14" s="139"/>
      <c r="W14" s="92"/>
      <c r="X14" s="89"/>
      <c r="Y14" s="92"/>
      <c r="Z14" s="138"/>
      <c r="AA14" s="139"/>
      <c r="AB14" s="92"/>
      <c r="AC14" s="89"/>
      <c r="AD14" s="92"/>
      <c r="AE14" s="138"/>
      <c r="AF14" s="139"/>
      <c r="AG14" s="92"/>
      <c r="AH14" s="89"/>
      <c r="AI14" s="92"/>
      <c r="AJ14" s="138"/>
      <c r="AK14" s="139"/>
      <c r="AL14" s="92"/>
      <c r="AM14" s="89"/>
      <c r="AN14" s="92"/>
      <c r="AO14" s="138"/>
      <c r="AP14" s="139"/>
      <c r="AQ14" s="92"/>
      <c r="AR14" s="89"/>
      <c r="AS14" s="92"/>
      <c r="AT14" s="138"/>
    </row>
    <row r="15" spans="1:46">
      <c r="P15" s="15"/>
      <c r="AT15" s="15"/>
    </row>
    <row r="16" spans="1:46">
      <c r="P16" s="15"/>
    </row>
    <row r="22" spans="6:6">
      <c r="F22" s="15"/>
    </row>
    <row r="23" spans="6:6">
      <c r="F23" s="15"/>
    </row>
  </sheetData>
  <sortState ref="A4:AT14">
    <sortCondition descending="1" ref="E4:E14"/>
  </sortState>
  <mergeCells count="30">
    <mergeCell ref="G1:K1"/>
    <mergeCell ref="A1:A2"/>
    <mergeCell ref="B1:B2"/>
    <mergeCell ref="D1:D2"/>
    <mergeCell ref="E1:E2"/>
    <mergeCell ref="F1:F2"/>
    <mergeCell ref="AP1:AT1"/>
    <mergeCell ref="A3:F3"/>
    <mergeCell ref="G3:H3"/>
    <mergeCell ref="I3:J3"/>
    <mergeCell ref="L3:M3"/>
    <mergeCell ref="N3:O3"/>
    <mergeCell ref="Q3:R3"/>
    <mergeCell ref="S3:T3"/>
    <mergeCell ref="V3:W3"/>
    <mergeCell ref="X3:Y3"/>
    <mergeCell ref="L1:P1"/>
    <mergeCell ref="Q1:U1"/>
    <mergeCell ref="V1:Z1"/>
    <mergeCell ref="AA1:AE1"/>
    <mergeCell ref="AF1:AJ1"/>
    <mergeCell ref="AK1:AO1"/>
    <mergeCell ref="AP3:AQ3"/>
    <mergeCell ref="AR3:AS3"/>
    <mergeCell ref="AA3:AB3"/>
    <mergeCell ref="AC3:AD3"/>
    <mergeCell ref="AF3:AG3"/>
    <mergeCell ref="AH3:AI3"/>
    <mergeCell ref="AK3:AL3"/>
    <mergeCell ref="AM3:AN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workbookViewId="0">
      <selection activeCell="AP16" sqref="AP16"/>
    </sheetView>
  </sheetViews>
  <sheetFormatPr baseColWidth="10" defaultColWidth="11.5" defaultRowHeight="14" x14ac:dyDescent="0"/>
  <cols>
    <col min="1" max="1" width="8.6640625" bestFit="1" customWidth="1"/>
    <col min="2" max="2" width="25.33203125" customWidth="1"/>
    <col min="3" max="3" width="26" bestFit="1" customWidth="1"/>
    <col min="6" max="10" width="4.83203125" customWidth="1"/>
    <col min="11" max="15" width="1.83203125" customWidth="1"/>
    <col min="16" max="45" width="4.83203125" customWidth="1"/>
  </cols>
  <sheetData>
    <row r="1" spans="1:45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14" t="s">
        <v>59</v>
      </c>
      <c r="G1" s="215"/>
      <c r="H1" s="215"/>
      <c r="I1" s="215"/>
      <c r="J1" s="232"/>
      <c r="K1" s="261" t="s">
        <v>60</v>
      </c>
      <c r="L1" s="262"/>
      <c r="M1" s="262"/>
      <c r="N1" s="262"/>
      <c r="O1" s="263"/>
      <c r="P1" s="217" t="s">
        <v>61</v>
      </c>
      <c r="Q1" s="215"/>
      <c r="R1" s="215"/>
      <c r="S1" s="215"/>
      <c r="T1" s="232"/>
      <c r="U1" s="236" t="s">
        <v>62</v>
      </c>
      <c r="V1" s="237"/>
      <c r="W1" s="237"/>
      <c r="X1" s="237"/>
      <c r="Y1" s="238"/>
      <c r="Z1" s="217" t="s">
        <v>66</v>
      </c>
      <c r="AA1" s="215"/>
      <c r="AB1" s="215"/>
      <c r="AC1" s="215"/>
      <c r="AD1" s="232"/>
      <c r="AE1" s="236" t="s">
        <v>65</v>
      </c>
      <c r="AF1" s="237"/>
      <c r="AG1" s="237"/>
      <c r="AH1" s="237"/>
      <c r="AI1" s="238"/>
      <c r="AJ1" s="217" t="s">
        <v>64</v>
      </c>
      <c r="AK1" s="215"/>
      <c r="AL1" s="215"/>
      <c r="AM1" s="215"/>
      <c r="AN1" s="232"/>
      <c r="AO1" s="236" t="s">
        <v>63</v>
      </c>
      <c r="AP1" s="237"/>
      <c r="AQ1" s="237"/>
      <c r="AR1" s="237"/>
      <c r="AS1" s="238"/>
    </row>
    <row r="2" spans="1:45">
      <c r="A2" s="252"/>
      <c r="B2" s="254"/>
      <c r="C2" s="254"/>
      <c r="D2" s="258"/>
      <c r="E2" s="256"/>
      <c r="F2" s="10" t="s">
        <v>13</v>
      </c>
      <c r="G2" s="14" t="s">
        <v>14</v>
      </c>
      <c r="H2" s="44" t="s">
        <v>13</v>
      </c>
      <c r="I2" s="14" t="s">
        <v>14</v>
      </c>
      <c r="J2" s="137"/>
      <c r="K2" s="68" t="s">
        <v>13</v>
      </c>
      <c r="L2" s="69" t="s">
        <v>14</v>
      </c>
      <c r="M2" s="70" t="s">
        <v>13</v>
      </c>
      <c r="N2" s="69" t="s">
        <v>14</v>
      </c>
      <c r="O2" s="71"/>
      <c r="P2" s="48" t="s">
        <v>13</v>
      </c>
      <c r="Q2" s="14" t="s">
        <v>14</v>
      </c>
      <c r="R2" s="44" t="s">
        <v>13</v>
      </c>
      <c r="S2" s="14" t="s">
        <v>14</v>
      </c>
      <c r="T2" s="137"/>
      <c r="U2" s="119" t="s">
        <v>13</v>
      </c>
      <c r="V2" s="50" t="s">
        <v>14</v>
      </c>
      <c r="W2" s="51" t="s">
        <v>13</v>
      </c>
      <c r="X2" s="50" t="s">
        <v>14</v>
      </c>
      <c r="Y2" s="137"/>
      <c r="Z2" s="48" t="s">
        <v>13</v>
      </c>
      <c r="AA2" s="14" t="s">
        <v>14</v>
      </c>
      <c r="AB2" s="44" t="s">
        <v>13</v>
      </c>
      <c r="AC2" s="14" t="s">
        <v>14</v>
      </c>
      <c r="AD2" s="137"/>
      <c r="AE2" s="48" t="s">
        <v>13</v>
      </c>
      <c r="AF2" s="14" t="s">
        <v>14</v>
      </c>
      <c r="AG2" s="44" t="s">
        <v>13</v>
      </c>
      <c r="AH2" s="14" t="s">
        <v>14</v>
      </c>
      <c r="AI2" s="137"/>
      <c r="AJ2" s="48" t="s">
        <v>13</v>
      </c>
      <c r="AK2" s="14" t="s">
        <v>14</v>
      </c>
      <c r="AL2" s="44" t="s">
        <v>13</v>
      </c>
      <c r="AM2" s="14" t="s">
        <v>14</v>
      </c>
      <c r="AN2" s="137"/>
      <c r="AO2" s="48" t="s">
        <v>13</v>
      </c>
      <c r="AP2" s="14" t="s">
        <v>14</v>
      </c>
      <c r="AQ2" s="44" t="s">
        <v>13</v>
      </c>
      <c r="AR2" s="14" t="s">
        <v>14</v>
      </c>
      <c r="AS2" s="137"/>
    </row>
    <row r="3" spans="1:45">
      <c r="A3" s="219" t="s">
        <v>16</v>
      </c>
      <c r="B3" s="220"/>
      <c r="C3" s="220"/>
      <c r="D3" s="220"/>
      <c r="E3" s="221"/>
      <c r="F3" s="222">
        <v>12</v>
      </c>
      <c r="G3" s="233"/>
      <c r="H3" s="234">
        <v>12</v>
      </c>
      <c r="I3" s="235"/>
      <c r="J3" s="138"/>
      <c r="K3" s="260"/>
      <c r="L3" s="260"/>
      <c r="M3" s="260"/>
      <c r="N3" s="260"/>
      <c r="O3" s="72"/>
      <c r="P3" s="233">
        <v>5</v>
      </c>
      <c r="Q3" s="233"/>
      <c r="R3" s="233">
        <v>4</v>
      </c>
      <c r="S3" s="233"/>
      <c r="T3" s="138"/>
      <c r="U3" s="249">
        <v>7</v>
      </c>
      <c r="V3" s="249"/>
      <c r="W3" s="249">
        <v>7</v>
      </c>
      <c r="X3" s="249"/>
      <c r="Y3" s="138"/>
      <c r="Z3" s="233">
        <v>5</v>
      </c>
      <c r="AA3" s="233"/>
      <c r="AB3" s="233">
        <v>5</v>
      </c>
      <c r="AC3" s="233"/>
      <c r="AD3" s="138"/>
      <c r="AE3" s="233">
        <v>3</v>
      </c>
      <c r="AF3" s="233"/>
      <c r="AG3" s="233">
        <v>5</v>
      </c>
      <c r="AH3" s="233"/>
      <c r="AI3" s="138"/>
      <c r="AJ3" s="233">
        <v>3</v>
      </c>
      <c r="AK3" s="233"/>
      <c r="AL3" s="233">
        <v>3</v>
      </c>
      <c r="AM3" s="233"/>
      <c r="AN3" s="138"/>
      <c r="AO3" s="233">
        <v>8</v>
      </c>
      <c r="AP3" s="233"/>
      <c r="AQ3" s="233">
        <v>8</v>
      </c>
      <c r="AR3" s="233"/>
      <c r="AS3" s="138"/>
    </row>
    <row r="4" spans="1:45" ht="20.25" customHeight="1">
      <c r="A4" s="5" t="s">
        <v>288</v>
      </c>
      <c r="B4" s="26" t="s">
        <v>289</v>
      </c>
      <c r="C4" s="26" t="s">
        <v>110</v>
      </c>
      <c r="D4" s="165">
        <f t="shared" ref="D4:D19" si="0">E4</f>
        <v>322</v>
      </c>
      <c r="E4" s="39">
        <f t="shared" ref="E4:E19" si="1">J4+O4+T4+Y4+AD4+AI4+AS4+AN4</f>
        <v>322</v>
      </c>
      <c r="F4" s="93">
        <v>3</v>
      </c>
      <c r="G4" s="39">
        <v>48</v>
      </c>
      <c r="H4" s="52">
        <v>5</v>
      </c>
      <c r="I4" s="97">
        <v>24</v>
      </c>
      <c r="J4" s="138">
        <f>G4+I4</f>
        <v>72</v>
      </c>
      <c r="K4" s="73"/>
      <c r="L4" s="74"/>
      <c r="M4" s="75"/>
      <c r="N4" s="74"/>
      <c r="O4" s="56"/>
      <c r="P4" s="95">
        <v>2</v>
      </c>
      <c r="Q4" s="39">
        <v>25</v>
      </c>
      <c r="R4" s="52">
        <v>1</v>
      </c>
      <c r="S4" s="39">
        <v>24</v>
      </c>
      <c r="T4" s="138">
        <f>Q4+S4</f>
        <v>49</v>
      </c>
      <c r="U4" s="95">
        <v>4</v>
      </c>
      <c r="V4" s="39">
        <v>21</v>
      </c>
      <c r="W4" s="52"/>
      <c r="X4" s="39">
        <v>0</v>
      </c>
      <c r="Y4" s="138">
        <f t="shared" ref="Y4:Y9" si="2">V4+X4</f>
        <v>21</v>
      </c>
      <c r="Z4" s="95">
        <v>1</v>
      </c>
      <c r="AA4" s="39">
        <v>30</v>
      </c>
      <c r="AB4" s="52">
        <v>1</v>
      </c>
      <c r="AC4" s="39">
        <v>30</v>
      </c>
      <c r="AD4" s="138">
        <f>AA4+AC4</f>
        <v>60</v>
      </c>
      <c r="AE4" s="139"/>
      <c r="AF4" s="92"/>
      <c r="AG4" s="52">
        <v>5</v>
      </c>
      <c r="AH4" s="39">
        <v>10</v>
      </c>
      <c r="AI4" s="138">
        <f>AF4+AH4</f>
        <v>10</v>
      </c>
      <c r="AJ4" s="139"/>
      <c r="AK4" s="92"/>
      <c r="AL4" s="89"/>
      <c r="AM4" s="92"/>
      <c r="AN4" s="138"/>
      <c r="AO4" s="95">
        <v>2</v>
      </c>
      <c r="AP4" s="39">
        <v>50</v>
      </c>
      <c r="AQ4" s="52">
        <v>1</v>
      </c>
      <c r="AR4" s="39">
        <v>60</v>
      </c>
      <c r="AS4" s="138">
        <f t="shared" ref="AS4:AS11" si="3">AP4+AR4</f>
        <v>110</v>
      </c>
    </row>
    <row r="5" spans="1:45" ht="20.25" customHeight="1">
      <c r="A5" s="5">
        <v>135</v>
      </c>
      <c r="B5" s="26" t="s">
        <v>246</v>
      </c>
      <c r="C5" s="26" t="s">
        <v>74</v>
      </c>
      <c r="D5" s="165">
        <f t="shared" si="0"/>
        <v>226</v>
      </c>
      <c r="E5" s="39">
        <f t="shared" si="1"/>
        <v>226</v>
      </c>
      <c r="F5" s="93">
        <v>5</v>
      </c>
      <c r="G5" s="39">
        <v>24</v>
      </c>
      <c r="H5" s="52">
        <v>2</v>
      </c>
      <c r="I5" s="97">
        <v>60</v>
      </c>
      <c r="J5" s="138">
        <f>G5+I5</f>
        <v>84</v>
      </c>
      <c r="K5" s="73"/>
      <c r="L5" s="74"/>
      <c r="M5" s="75"/>
      <c r="N5" s="74"/>
      <c r="O5" s="56"/>
      <c r="P5" s="139"/>
      <c r="Q5" s="92"/>
      <c r="R5" s="89"/>
      <c r="S5" s="92"/>
      <c r="T5" s="138"/>
      <c r="U5" s="95">
        <v>2</v>
      </c>
      <c r="V5" s="39">
        <v>35</v>
      </c>
      <c r="W5" s="52">
        <v>1</v>
      </c>
      <c r="X5" s="39">
        <v>42</v>
      </c>
      <c r="Y5" s="138">
        <f t="shared" si="2"/>
        <v>77</v>
      </c>
      <c r="Z5" s="139"/>
      <c r="AA5" s="92"/>
      <c r="AB5" s="89"/>
      <c r="AC5" s="92"/>
      <c r="AD5" s="138"/>
      <c r="AE5" s="95">
        <v>2</v>
      </c>
      <c r="AF5" s="39">
        <v>15</v>
      </c>
      <c r="AG5" s="52">
        <v>3</v>
      </c>
      <c r="AH5" s="39">
        <v>20</v>
      </c>
      <c r="AI5" s="138">
        <f>AF5+AH5</f>
        <v>35</v>
      </c>
      <c r="AJ5" s="139"/>
      <c r="AK5" s="92"/>
      <c r="AL5" s="89"/>
      <c r="AM5" s="92"/>
      <c r="AN5" s="138"/>
      <c r="AO5" s="95">
        <v>5</v>
      </c>
      <c r="AP5" s="39">
        <v>20</v>
      </c>
      <c r="AQ5" s="52">
        <v>6</v>
      </c>
      <c r="AR5" s="39">
        <v>10</v>
      </c>
      <c r="AS5" s="138">
        <f t="shared" si="3"/>
        <v>30</v>
      </c>
    </row>
    <row r="6" spans="1:45" ht="20.25" customHeight="1">
      <c r="A6" s="5">
        <v>165</v>
      </c>
      <c r="B6" s="26" t="s">
        <v>116</v>
      </c>
      <c r="C6" s="26" t="s">
        <v>233</v>
      </c>
      <c r="D6" s="165">
        <f t="shared" si="0"/>
        <v>225</v>
      </c>
      <c r="E6" s="39">
        <f t="shared" si="1"/>
        <v>225</v>
      </c>
      <c r="F6" s="91"/>
      <c r="G6" s="92"/>
      <c r="H6" s="89"/>
      <c r="I6" s="140"/>
      <c r="J6" s="138"/>
      <c r="K6" s="73"/>
      <c r="L6" s="74"/>
      <c r="M6" s="75"/>
      <c r="N6" s="74"/>
      <c r="O6" s="56"/>
      <c r="P6" s="95">
        <v>3</v>
      </c>
      <c r="Q6" s="39">
        <v>20</v>
      </c>
      <c r="R6" s="52">
        <v>3</v>
      </c>
      <c r="S6" s="39">
        <v>16</v>
      </c>
      <c r="T6" s="138">
        <f>Q6+S6</f>
        <v>36</v>
      </c>
      <c r="U6" s="95">
        <v>3</v>
      </c>
      <c r="V6" s="39">
        <v>28</v>
      </c>
      <c r="W6" s="52">
        <v>4</v>
      </c>
      <c r="X6" s="39">
        <v>21</v>
      </c>
      <c r="Y6" s="138">
        <f t="shared" si="2"/>
        <v>49</v>
      </c>
      <c r="Z6" s="95">
        <v>2</v>
      </c>
      <c r="AA6" s="39">
        <v>25</v>
      </c>
      <c r="AB6" s="52">
        <v>4</v>
      </c>
      <c r="AC6" s="39">
        <v>15</v>
      </c>
      <c r="AD6" s="138">
        <f>AA6+AC6</f>
        <v>40</v>
      </c>
      <c r="AE6" s="139"/>
      <c r="AF6" s="92"/>
      <c r="AG6" s="89"/>
      <c r="AH6" s="92"/>
      <c r="AI6" s="138"/>
      <c r="AJ6" s="139"/>
      <c r="AK6" s="92"/>
      <c r="AL6" s="89"/>
      <c r="AM6" s="92"/>
      <c r="AN6" s="138"/>
      <c r="AO6" s="95">
        <v>1</v>
      </c>
      <c r="AP6" s="39">
        <v>60</v>
      </c>
      <c r="AQ6" s="52">
        <v>3</v>
      </c>
      <c r="AR6" s="39">
        <v>40</v>
      </c>
      <c r="AS6" s="138">
        <f t="shared" si="3"/>
        <v>100</v>
      </c>
    </row>
    <row r="7" spans="1:45" ht="20.25" customHeight="1">
      <c r="A7" s="5">
        <v>203</v>
      </c>
      <c r="B7" s="26" t="s">
        <v>114</v>
      </c>
      <c r="C7" s="26" t="s">
        <v>167</v>
      </c>
      <c r="D7" s="165">
        <f t="shared" si="0"/>
        <v>219</v>
      </c>
      <c r="E7" s="39">
        <f t="shared" si="1"/>
        <v>219</v>
      </c>
      <c r="F7" s="93"/>
      <c r="G7" s="39">
        <v>0</v>
      </c>
      <c r="H7" s="52"/>
      <c r="I7" s="97">
        <v>0</v>
      </c>
      <c r="J7" s="138">
        <f t="shared" ref="J7:J18" si="4">G7+I7</f>
        <v>0</v>
      </c>
      <c r="K7" s="73"/>
      <c r="L7" s="74"/>
      <c r="M7" s="75"/>
      <c r="N7" s="74"/>
      <c r="O7" s="56"/>
      <c r="P7" s="139"/>
      <c r="Q7" s="92"/>
      <c r="R7" s="89"/>
      <c r="S7" s="92"/>
      <c r="T7" s="138"/>
      <c r="U7" s="95">
        <v>1</v>
      </c>
      <c r="V7" s="39">
        <v>42</v>
      </c>
      <c r="W7" s="52">
        <v>5</v>
      </c>
      <c r="X7" s="39">
        <v>14</v>
      </c>
      <c r="Y7" s="138">
        <f t="shared" si="2"/>
        <v>56</v>
      </c>
      <c r="Z7" s="95">
        <v>5</v>
      </c>
      <c r="AA7" s="39">
        <v>10</v>
      </c>
      <c r="AB7" s="52">
        <v>3</v>
      </c>
      <c r="AC7" s="39">
        <v>20</v>
      </c>
      <c r="AD7" s="138">
        <f>AA7+AC7</f>
        <v>30</v>
      </c>
      <c r="AE7" s="95">
        <v>1</v>
      </c>
      <c r="AF7" s="39">
        <v>18</v>
      </c>
      <c r="AG7" s="52">
        <v>2</v>
      </c>
      <c r="AH7" s="39">
        <v>25</v>
      </c>
      <c r="AI7" s="138">
        <f>AF7+AH7</f>
        <v>43</v>
      </c>
      <c r="AJ7" s="95">
        <v>2</v>
      </c>
      <c r="AK7" s="39">
        <v>15</v>
      </c>
      <c r="AL7" s="52">
        <v>2</v>
      </c>
      <c r="AM7" s="39">
        <v>15</v>
      </c>
      <c r="AN7" s="138">
        <f>AK7+AM7</f>
        <v>30</v>
      </c>
      <c r="AO7" s="95">
        <v>6</v>
      </c>
      <c r="AP7" s="39">
        <v>10</v>
      </c>
      <c r="AQ7" s="52">
        <v>2</v>
      </c>
      <c r="AR7" s="39">
        <v>50</v>
      </c>
      <c r="AS7" s="138">
        <f t="shared" si="3"/>
        <v>60</v>
      </c>
    </row>
    <row r="8" spans="1:45" ht="20.25" customHeight="1">
      <c r="A8" s="5">
        <v>126</v>
      </c>
      <c r="B8" s="26" t="s">
        <v>111</v>
      </c>
      <c r="C8" s="26" t="s">
        <v>101</v>
      </c>
      <c r="D8" s="165">
        <f t="shared" si="0"/>
        <v>205</v>
      </c>
      <c r="E8" s="39">
        <f t="shared" si="1"/>
        <v>205</v>
      </c>
      <c r="F8" s="93">
        <v>4</v>
      </c>
      <c r="G8" s="39">
        <v>36</v>
      </c>
      <c r="H8" s="52"/>
      <c r="I8" s="97">
        <v>0</v>
      </c>
      <c r="J8" s="138">
        <f t="shared" si="4"/>
        <v>36</v>
      </c>
      <c r="K8" s="73"/>
      <c r="L8" s="74"/>
      <c r="M8" s="75"/>
      <c r="N8" s="74"/>
      <c r="O8" s="56"/>
      <c r="P8" s="139"/>
      <c r="Q8" s="92"/>
      <c r="R8" s="89"/>
      <c r="S8" s="92"/>
      <c r="T8" s="138"/>
      <c r="U8" s="95"/>
      <c r="V8" s="39">
        <v>0</v>
      </c>
      <c r="W8" s="52">
        <v>6</v>
      </c>
      <c r="X8" s="39">
        <v>7</v>
      </c>
      <c r="Y8" s="138">
        <f t="shared" si="2"/>
        <v>7</v>
      </c>
      <c r="Z8" s="95">
        <v>4</v>
      </c>
      <c r="AA8" s="39">
        <v>15</v>
      </c>
      <c r="AB8" s="52">
        <v>2</v>
      </c>
      <c r="AC8" s="39">
        <v>25</v>
      </c>
      <c r="AD8" s="138">
        <f>AA8+AC8</f>
        <v>40</v>
      </c>
      <c r="AE8" s="95">
        <v>3</v>
      </c>
      <c r="AF8" s="39">
        <v>12</v>
      </c>
      <c r="AG8" s="52">
        <v>1</v>
      </c>
      <c r="AH8" s="39">
        <v>30</v>
      </c>
      <c r="AI8" s="138">
        <f>AF8+AH8</f>
        <v>42</v>
      </c>
      <c r="AJ8" s="95">
        <v>3</v>
      </c>
      <c r="AK8" s="39">
        <v>12</v>
      </c>
      <c r="AL8" s="52">
        <v>1</v>
      </c>
      <c r="AM8" s="39">
        <v>18</v>
      </c>
      <c r="AN8" s="138">
        <f>AK8+AM8</f>
        <v>30</v>
      </c>
      <c r="AO8" s="95">
        <v>4</v>
      </c>
      <c r="AP8" s="39">
        <v>30</v>
      </c>
      <c r="AQ8" s="52">
        <v>5</v>
      </c>
      <c r="AR8" s="39">
        <v>20</v>
      </c>
      <c r="AS8" s="138">
        <f t="shared" si="3"/>
        <v>50</v>
      </c>
    </row>
    <row r="9" spans="1:45" ht="20.25" customHeight="1">
      <c r="A9" s="5">
        <v>215</v>
      </c>
      <c r="B9" s="26" t="s">
        <v>31</v>
      </c>
      <c r="C9" s="26" t="s">
        <v>46</v>
      </c>
      <c r="D9" s="165">
        <f t="shared" si="0"/>
        <v>204</v>
      </c>
      <c r="E9" s="39">
        <f t="shared" si="1"/>
        <v>204</v>
      </c>
      <c r="F9" s="93"/>
      <c r="G9" s="39">
        <v>0</v>
      </c>
      <c r="H9" s="52">
        <v>6</v>
      </c>
      <c r="I9" s="97">
        <v>12</v>
      </c>
      <c r="J9" s="138">
        <f t="shared" si="4"/>
        <v>12</v>
      </c>
      <c r="K9" s="73"/>
      <c r="L9" s="74"/>
      <c r="M9" s="75"/>
      <c r="N9" s="74"/>
      <c r="O9" s="56"/>
      <c r="P9" s="95">
        <v>1</v>
      </c>
      <c r="Q9" s="39">
        <v>30</v>
      </c>
      <c r="R9" s="52">
        <v>2</v>
      </c>
      <c r="S9" s="39">
        <v>20</v>
      </c>
      <c r="T9" s="138">
        <f>Q9+S9</f>
        <v>50</v>
      </c>
      <c r="U9" s="95">
        <v>6</v>
      </c>
      <c r="V9" s="39">
        <v>7</v>
      </c>
      <c r="W9" s="52">
        <v>2</v>
      </c>
      <c r="X9" s="39">
        <v>35</v>
      </c>
      <c r="Y9" s="138">
        <f t="shared" si="2"/>
        <v>42</v>
      </c>
      <c r="Z9" s="139"/>
      <c r="AA9" s="92"/>
      <c r="AB9" s="89"/>
      <c r="AC9" s="92"/>
      <c r="AD9" s="138"/>
      <c r="AE9" s="139"/>
      <c r="AF9" s="92"/>
      <c r="AG9" s="89"/>
      <c r="AH9" s="92"/>
      <c r="AI9" s="138"/>
      <c r="AJ9" s="95">
        <v>1</v>
      </c>
      <c r="AK9" s="39">
        <v>18</v>
      </c>
      <c r="AL9" s="52">
        <v>3</v>
      </c>
      <c r="AM9" s="39">
        <v>12</v>
      </c>
      <c r="AN9" s="138">
        <f>AK9+AM9</f>
        <v>30</v>
      </c>
      <c r="AO9" s="95">
        <v>3</v>
      </c>
      <c r="AP9" s="39">
        <v>40</v>
      </c>
      <c r="AQ9" s="52">
        <v>4</v>
      </c>
      <c r="AR9" s="39">
        <v>30</v>
      </c>
      <c r="AS9" s="138">
        <f t="shared" si="3"/>
        <v>70</v>
      </c>
    </row>
    <row r="10" spans="1:45" ht="20.25" customHeight="1">
      <c r="A10" s="5">
        <v>244</v>
      </c>
      <c r="B10" s="26" t="s">
        <v>92</v>
      </c>
      <c r="C10" s="26" t="s">
        <v>93</v>
      </c>
      <c r="D10" s="165">
        <f t="shared" si="0"/>
        <v>144</v>
      </c>
      <c r="E10" s="39">
        <f t="shared" si="1"/>
        <v>144</v>
      </c>
      <c r="F10" s="93">
        <v>1</v>
      </c>
      <c r="G10" s="39">
        <v>72</v>
      </c>
      <c r="H10" s="52">
        <v>1</v>
      </c>
      <c r="I10" s="97">
        <v>72</v>
      </c>
      <c r="J10" s="138">
        <f t="shared" si="4"/>
        <v>144</v>
      </c>
      <c r="K10" s="73"/>
      <c r="L10" s="74"/>
      <c r="M10" s="75"/>
      <c r="N10" s="74"/>
      <c r="O10" s="56"/>
      <c r="P10" s="139"/>
      <c r="Q10" s="92"/>
      <c r="R10" s="89"/>
      <c r="S10" s="92"/>
      <c r="T10" s="138"/>
      <c r="U10" s="139"/>
      <c r="V10" s="92"/>
      <c r="W10" s="89"/>
      <c r="X10" s="92"/>
      <c r="Y10" s="138"/>
      <c r="Z10" s="139"/>
      <c r="AA10" s="92"/>
      <c r="AB10" s="89"/>
      <c r="AC10" s="92"/>
      <c r="AD10" s="138"/>
      <c r="AE10" s="139"/>
      <c r="AF10" s="92"/>
      <c r="AG10" s="89"/>
      <c r="AH10" s="92"/>
      <c r="AI10" s="138"/>
      <c r="AJ10" s="139"/>
      <c r="AK10" s="92"/>
      <c r="AL10" s="89"/>
      <c r="AM10" s="92"/>
      <c r="AN10" s="138"/>
      <c r="AO10" s="139"/>
      <c r="AP10" s="92"/>
      <c r="AQ10" s="89"/>
      <c r="AR10" s="92"/>
      <c r="AS10" s="138"/>
    </row>
    <row r="11" spans="1:45" ht="20.25" customHeight="1">
      <c r="A11" s="5">
        <v>167</v>
      </c>
      <c r="B11" s="114" t="s">
        <v>234</v>
      </c>
      <c r="C11" s="26" t="s">
        <v>45</v>
      </c>
      <c r="D11" s="165">
        <f t="shared" si="0"/>
        <v>135</v>
      </c>
      <c r="E11" s="39">
        <f t="shared" si="1"/>
        <v>135</v>
      </c>
      <c r="F11" s="91"/>
      <c r="G11" s="92"/>
      <c r="H11" s="52">
        <v>4</v>
      </c>
      <c r="I11" s="97">
        <v>36</v>
      </c>
      <c r="J11" s="138">
        <f t="shared" si="4"/>
        <v>36</v>
      </c>
      <c r="K11" s="73"/>
      <c r="L11" s="74"/>
      <c r="M11" s="75"/>
      <c r="N11" s="74"/>
      <c r="O11" s="56"/>
      <c r="P11" s="95">
        <v>4</v>
      </c>
      <c r="Q11" s="39">
        <v>15</v>
      </c>
      <c r="R11" s="52">
        <v>4</v>
      </c>
      <c r="S11" s="39">
        <v>12</v>
      </c>
      <c r="T11" s="138">
        <f>Q11+S11</f>
        <v>27</v>
      </c>
      <c r="U11" s="95">
        <v>5</v>
      </c>
      <c r="V11" s="39">
        <v>14</v>
      </c>
      <c r="W11" s="52">
        <v>3</v>
      </c>
      <c r="X11" s="39">
        <v>28</v>
      </c>
      <c r="Y11" s="138">
        <f>V11+X11</f>
        <v>42</v>
      </c>
      <c r="Z11" s="95">
        <v>3</v>
      </c>
      <c r="AA11" s="39">
        <v>20</v>
      </c>
      <c r="AB11" s="52">
        <v>5</v>
      </c>
      <c r="AC11" s="39">
        <v>10</v>
      </c>
      <c r="AD11" s="138">
        <f>AA11+AC11</f>
        <v>30</v>
      </c>
      <c r="AE11" s="139"/>
      <c r="AF11" s="92"/>
      <c r="AG11" s="89"/>
      <c r="AH11" s="92"/>
      <c r="AI11" s="138"/>
      <c r="AJ11" s="139"/>
      <c r="AK11" s="92"/>
      <c r="AL11" s="89"/>
      <c r="AM11" s="92"/>
      <c r="AN11" s="138"/>
      <c r="AO11" s="95"/>
      <c r="AP11" s="39">
        <v>0</v>
      </c>
      <c r="AQ11" s="89"/>
      <c r="AR11" s="92"/>
      <c r="AS11" s="138">
        <f t="shared" si="3"/>
        <v>0</v>
      </c>
    </row>
    <row r="12" spans="1:45" ht="20.25" customHeight="1">
      <c r="A12" s="5">
        <v>205</v>
      </c>
      <c r="B12" s="26" t="s">
        <v>108</v>
      </c>
      <c r="C12" s="26" t="s">
        <v>109</v>
      </c>
      <c r="D12" s="165">
        <f t="shared" si="0"/>
        <v>108</v>
      </c>
      <c r="E12" s="39">
        <f t="shared" si="1"/>
        <v>108</v>
      </c>
      <c r="F12" s="93">
        <v>2</v>
      </c>
      <c r="G12" s="39">
        <v>60</v>
      </c>
      <c r="H12" s="52">
        <v>3</v>
      </c>
      <c r="I12" s="97">
        <v>48</v>
      </c>
      <c r="J12" s="138">
        <f t="shared" si="4"/>
        <v>108</v>
      </c>
      <c r="K12" s="73"/>
      <c r="L12" s="74"/>
      <c r="M12" s="75"/>
      <c r="N12" s="74"/>
      <c r="O12" s="56"/>
      <c r="P12" s="139"/>
      <c r="Q12" s="92"/>
      <c r="R12" s="89"/>
      <c r="S12" s="92"/>
      <c r="T12" s="138"/>
      <c r="U12" s="139"/>
      <c r="V12" s="92"/>
      <c r="W12" s="89"/>
      <c r="X12" s="92"/>
      <c r="Y12" s="138"/>
      <c r="Z12" s="139"/>
      <c r="AA12" s="92"/>
      <c r="AB12" s="89"/>
      <c r="AC12" s="92"/>
      <c r="AD12" s="138"/>
      <c r="AE12" s="139"/>
      <c r="AF12" s="92"/>
      <c r="AG12" s="89"/>
      <c r="AH12" s="92"/>
      <c r="AI12" s="138"/>
      <c r="AJ12" s="139"/>
      <c r="AK12" s="92"/>
      <c r="AL12" s="89"/>
      <c r="AM12" s="92"/>
      <c r="AN12" s="138"/>
      <c r="AO12" s="139"/>
      <c r="AP12" s="92"/>
      <c r="AQ12" s="89"/>
      <c r="AR12" s="92"/>
      <c r="AS12" s="138"/>
    </row>
    <row r="13" spans="1:45" ht="20.25" customHeight="1">
      <c r="A13" s="5">
        <v>237</v>
      </c>
      <c r="B13" s="26" t="s">
        <v>97</v>
      </c>
      <c r="C13" s="26" t="s">
        <v>98</v>
      </c>
      <c r="D13" s="165">
        <f t="shared" si="0"/>
        <v>15</v>
      </c>
      <c r="E13" s="39">
        <f t="shared" si="1"/>
        <v>15</v>
      </c>
      <c r="F13" s="93"/>
      <c r="G13" s="39">
        <v>0</v>
      </c>
      <c r="H13" s="89"/>
      <c r="I13" s="140"/>
      <c r="J13" s="138">
        <f t="shared" si="4"/>
        <v>0</v>
      </c>
      <c r="K13" s="73"/>
      <c r="L13" s="74"/>
      <c r="M13" s="75"/>
      <c r="N13" s="74"/>
      <c r="O13" s="56"/>
      <c r="P13" s="95">
        <v>0</v>
      </c>
      <c r="Q13" s="39">
        <v>0</v>
      </c>
      <c r="R13" s="52">
        <v>0</v>
      </c>
      <c r="S13" s="39">
        <v>0</v>
      </c>
      <c r="T13" s="138">
        <f>Q13+S13</f>
        <v>0</v>
      </c>
      <c r="U13" s="139"/>
      <c r="V13" s="92"/>
      <c r="W13" s="89"/>
      <c r="X13" s="92"/>
      <c r="Y13" s="138"/>
      <c r="Z13" s="139"/>
      <c r="AA13" s="92"/>
      <c r="AB13" s="89"/>
      <c r="AC13" s="92"/>
      <c r="AD13" s="138"/>
      <c r="AE13" s="139"/>
      <c r="AF13" s="92"/>
      <c r="AG13" s="52">
        <v>4</v>
      </c>
      <c r="AH13" s="39">
        <v>15</v>
      </c>
      <c r="AI13" s="138">
        <f>AF13+AH13</f>
        <v>15</v>
      </c>
      <c r="AJ13" s="139"/>
      <c r="AK13" s="92"/>
      <c r="AL13" s="89"/>
      <c r="AM13" s="92"/>
      <c r="AN13" s="138"/>
      <c r="AO13" s="139"/>
      <c r="AP13" s="92"/>
      <c r="AQ13" s="89"/>
      <c r="AR13" s="92"/>
      <c r="AS13" s="138"/>
    </row>
    <row r="14" spans="1:45" ht="20.25" customHeight="1">
      <c r="A14" s="5">
        <v>180</v>
      </c>
      <c r="B14" s="26" t="s">
        <v>112</v>
      </c>
      <c r="C14" s="26" t="s">
        <v>113</v>
      </c>
      <c r="D14" s="165">
        <f t="shared" si="0"/>
        <v>12</v>
      </c>
      <c r="E14" s="39">
        <f t="shared" si="1"/>
        <v>12</v>
      </c>
      <c r="F14" s="93">
        <v>6</v>
      </c>
      <c r="G14" s="39">
        <v>12</v>
      </c>
      <c r="H14" s="52"/>
      <c r="I14" s="97">
        <v>0</v>
      </c>
      <c r="J14" s="138">
        <f t="shared" si="4"/>
        <v>12</v>
      </c>
      <c r="K14" s="73"/>
      <c r="L14" s="74"/>
      <c r="M14" s="75"/>
      <c r="N14" s="74"/>
      <c r="O14" s="56"/>
      <c r="P14" s="139"/>
      <c r="Q14" s="92"/>
      <c r="R14" s="89"/>
      <c r="S14" s="92"/>
      <c r="T14" s="138"/>
      <c r="U14" s="139"/>
      <c r="V14" s="92"/>
      <c r="W14" s="89"/>
      <c r="X14" s="92"/>
      <c r="Y14" s="138"/>
      <c r="Z14" s="139"/>
      <c r="AA14" s="92"/>
      <c r="AB14" s="89"/>
      <c r="AC14" s="92"/>
      <c r="AD14" s="138"/>
      <c r="AE14" s="139"/>
      <c r="AF14" s="92"/>
      <c r="AG14" s="89"/>
      <c r="AH14" s="92"/>
      <c r="AI14" s="138"/>
      <c r="AJ14" s="139"/>
      <c r="AK14" s="92"/>
      <c r="AL14" s="89"/>
      <c r="AM14" s="92"/>
      <c r="AN14" s="138"/>
      <c r="AO14" s="139"/>
      <c r="AP14" s="92"/>
      <c r="AQ14" s="89"/>
      <c r="AR14" s="92"/>
      <c r="AS14" s="138"/>
    </row>
    <row r="15" spans="1:45" ht="20.25" customHeight="1">
      <c r="A15" s="5">
        <v>103</v>
      </c>
      <c r="B15" s="26" t="s">
        <v>69</v>
      </c>
      <c r="C15" s="26" t="s">
        <v>43</v>
      </c>
      <c r="D15" s="165">
        <f t="shared" si="0"/>
        <v>0</v>
      </c>
      <c r="E15" s="39">
        <f t="shared" si="1"/>
        <v>0</v>
      </c>
      <c r="F15" s="91"/>
      <c r="G15" s="92"/>
      <c r="H15" s="52"/>
      <c r="I15" s="97">
        <v>0</v>
      </c>
      <c r="J15" s="138">
        <f t="shared" si="4"/>
        <v>0</v>
      </c>
      <c r="K15" s="73"/>
      <c r="L15" s="74"/>
      <c r="M15" s="75"/>
      <c r="N15" s="74"/>
      <c r="O15" s="56"/>
      <c r="P15" s="139"/>
      <c r="Q15" s="92"/>
      <c r="R15" s="89"/>
      <c r="S15" s="92"/>
      <c r="T15" s="138"/>
      <c r="U15" s="139"/>
      <c r="V15" s="92"/>
      <c r="W15" s="89"/>
      <c r="X15" s="92"/>
      <c r="Y15" s="138"/>
      <c r="Z15" s="139"/>
      <c r="AA15" s="92"/>
      <c r="AB15" s="89"/>
      <c r="AC15" s="92"/>
      <c r="AD15" s="138"/>
      <c r="AE15" s="139"/>
      <c r="AF15" s="92"/>
      <c r="AG15" s="89"/>
      <c r="AH15" s="92"/>
      <c r="AI15" s="138"/>
      <c r="AJ15" s="139"/>
      <c r="AK15" s="92"/>
      <c r="AL15" s="89"/>
      <c r="AM15" s="92"/>
      <c r="AN15" s="138"/>
      <c r="AO15" s="139"/>
      <c r="AP15" s="92"/>
      <c r="AQ15" s="89"/>
      <c r="AR15" s="92"/>
      <c r="AS15" s="138"/>
    </row>
    <row r="16" spans="1:45" ht="20.25" customHeight="1">
      <c r="A16" s="5">
        <v>139</v>
      </c>
      <c r="B16" s="26" t="s">
        <v>86</v>
      </c>
      <c r="C16" s="26" t="s">
        <v>87</v>
      </c>
      <c r="D16" s="165">
        <f t="shared" si="0"/>
        <v>0</v>
      </c>
      <c r="E16" s="39">
        <f t="shared" si="1"/>
        <v>0</v>
      </c>
      <c r="F16" s="93"/>
      <c r="G16" s="39">
        <v>0</v>
      </c>
      <c r="H16" s="52"/>
      <c r="I16" s="97">
        <v>0</v>
      </c>
      <c r="J16" s="138">
        <f t="shared" si="4"/>
        <v>0</v>
      </c>
      <c r="K16" s="73"/>
      <c r="L16" s="74"/>
      <c r="M16" s="75"/>
      <c r="N16" s="74"/>
      <c r="O16" s="56"/>
      <c r="P16" s="139"/>
      <c r="Q16" s="92"/>
      <c r="R16" s="89"/>
      <c r="S16" s="92"/>
      <c r="T16" s="138"/>
      <c r="U16" s="139"/>
      <c r="V16" s="92"/>
      <c r="W16" s="89"/>
      <c r="X16" s="92"/>
      <c r="Y16" s="138"/>
      <c r="Z16" s="139"/>
      <c r="AA16" s="92"/>
      <c r="AB16" s="89"/>
      <c r="AC16" s="92"/>
      <c r="AD16" s="138"/>
      <c r="AE16" s="139"/>
      <c r="AF16" s="92"/>
      <c r="AG16" s="89"/>
      <c r="AH16" s="92"/>
      <c r="AI16" s="138"/>
      <c r="AJ16" s="139"/>
      <c r="AK16" s="92"/>
      <c r="AL16" s="89"/>
      <c r="AM16" s="92"/>
      <c r="AN16" s="138"/>
      <c r="AO16" s="139"/>
      <c r="AP16" s="92"/>
      <c r="AQ16" s="89"/>
      <c r="AR16" s="92"/>
      <c r="AS16" s="138"/>
    </row>
    <row r="17" spans="1:45" ht="20.25" customHeight="1">
      <c r="A17" s="5">
        <v>208</v>
      </c>
      <c r="B17" s="26" t="s">
        <v>70</v>
      </c>
      <c r="C17" s="26" t="s">
        <v>71</v>
      </c>
      <c r="D17" s="165">
        <f t="shared" si="0"/>
        <v>0</v>
      </c>
      <c r="E17" s="39">
        <f t="shared" si="1"/>
        <v>0</v>
      </c>
      <c r="F17" s="93"/>
      <c r="G17" s="39">
        <v>0</v>
      </c>
      <c r="H17" s="52"/>
      <c r="I17" s="39">
        <v>0</v>
      </c>
      <c r="J17" s="138">
        <f t="shared" si="4"/>
        <v>0</v>
      </c>
      <c r="K17" s="73"/>
      <c r="L17" s="74"/>
      <c r="M17" s="75"/>
      <c r="N17" s="74"/>
      <c r="O17" s="56"/>
      <c r="P17" s="139"/>
      <c r="Q17" s="92"/>
      <c r="R17" s="89"/>
      <c r="S17" s="92"/>
      <c r="T17" s="138"/>
      <c r="U17" s="139"/>
      <c r="V17" s="92"/>
      <c r="W17" s="89"/>
      <c r="X17" s="92"/>
      <c r="Y17" s="138"/>
      <c r="Z17" s="139"/>
      <c r="AA17" s="92"/>
      <c r="AB17" s="89"/>
      <c r="AC17" s="92"/>
      <c r="AD17" s="138"/>
      <c r="AE17" s="139"/>
      <c r="AF17" s="92"/>
      <c r="AG17" s="89"/>
      <c r="AH17" s="92"/>
      <c r="AI17" s="138"/>
      <c r="AJ17" s="139"/>
      <c r="AK17" s="92"/>
      <c r="AL17" s="89"/>
      <c r="AM17" s="92"/>
      <c r="AN17" s="138"/>
      <c r="AO17" s="139"/>
      <c r="AP17" s="92"/>
      <c r="AQ17" s="89"/>
      <c r="AR17" s="92"/>
      <c r="AS17" s="138"/>
    </row>
    <row r="18" spans="1:45" ht="20.25" customHeight="1">
      <c r="A18" s="5">
        <v>236</v>
      </c>
      <c r="B18" s="26" t="s">
        <v>104</v>
      </c>
      <c r="C18" s="26" t="s">
        <v>115</v>
      </c>
      <c r="D18" s="165">
        <f t="shared" si="0"/>
        <v>0</v>
      </c>
      <c r="E18" s="39">
        <f t="shared" si="1"/>
        <v>0</v>
      </c>
      <c r="F18" s="93"/>
      <c r="G18" s="39">
        <v>0</v>
      </c>
      <c r="H18" s="89"/>
      <c r="I18" s="92"/>
      <c r="J18" s="138">
        <f t="shared" si="4"/>
        <v>0</v>
      </c>
      <c r="K18" s="73"/>
      <c r="L18" s="74"/>
      <c r="M18" s="75"/>
      <c r="N18" s="74"/>
      <c r="O18" s="56"/>
      <c r="P18" s="139"/>
      <c r="Q18" s="92"/>
      <c r="R18" s="89"/>
      <c r="S18" s="92"/>
      <c r="T18" s="138"/>
      <c r="U18" s="139"/>
      <c r="V18" s="92"/>
      <c r="W18" s="89"/>
      <c r="X18" s="92"/>
      <c r="Y18" s="138"/>
      <c r="Z18" s="139"/>
      <c r="AA18" s="92"/>
      <c r="AB18" s="89"/>
      <c r="AC18" s="92"/>
      <c r="AD18" s="138"/>
      <c r="AE18" s="139"/>
      <c r="AF18" s="92"/>
      <c r="AG18" s="89"/>
      <c r="AH18" s="92"/>
      <c r="AI18" s="138"/>
      <c r="AJ18" s="139"/>
      <c r="AK18" s="92"/>
      <c r="AL18" s="89"/>
      <c r="AM18" s="92"/>
      <c r="AN18" s="138"/>
      <c r="AO18" s="139"/>
      <c r="AP18" s="92"/>
      <c r="AQ18" s="89"/>
      <c r="AR18" s="92"/>
      <c r="AS18" s="138"/>
    </row>
    <row r="19" spans="1:45" ht="20.25" customHeight="1" thickBot="1">
      <c r="A19" s="6"/>
      <c r="B19" s="59"/>
      <c r="C19" s="59"/>
      <c r="D19" s="165">
        <f t="shared" si="0"/>
        <v>0</v>
      </c>
      <c r="E19" s="39">
        <f t="shared" si="1"/>
        <v>0</v>
      </c>
      <c r="F19" s="168"/>
      <c r="G19" s="154"/>
      <c r="H19" s="124"/>
      <c r="I19" s="154"/>
      <c r="J19" s="138"/>
      <c r="K19" s="76"/>
      <c r="L19" s="77"/>
      <c r="M19" s="78"/>
      <c r="N19" s="77"/>
      <c r="O19" s="56"/>
      <c r="P19" s="153"/>
      <c r="Q19" s="154"/>
      <c r="R19" s="124"/>
      <c r="S19" s="154"/>
      <c r="T19" s="138"/>
      <c r="U19" s="153"/>
      <c r="V19" s="154"/>
      <c r="W19" s="124"/>
      <c r="X19" s="154"/>
      <c r="Y19" s="138"/>
      <c r="Z19" s="153"/>
      <c r="AA19" s="154"/>
      <c r="AB19" s="124"/>
      <c r="AC19" s="154"/>
      <c r="AD19" s="138"/>
      <c r="AE19" s="153"/>
      <c r="AF19" s="154"/>
      <c r="AG19" s="124"/>
      <c r="AH19" s="154"/>
      <c r="AI19" s="138"/>
      <c r="AJ19" s="153"/>
      <c r="AK19" s="154"/>
      <c r="AL19" s="124"/>
      <c r="AM19" s="154"/>
      <c r="AN19" s="138"/>
      <c r="AO19" s="153"/>
      <c r="AP19" s="154"/>
      <c r="AQ19" s="124"/>
      <c r="AR19" s="154"/>
      <c r="AS19" s="138"/>
    </row>
    <row r="20" spans="1:45" ht="15" thickTop="1">
      <c r="O20" s="15"/>
      <c r="AS20" s="15"/>
    </row>
    <row r="21" spans="1:45">
      <c r="O21" s="15"/>
    </row>
    <row r="24" spans="1:45">
      <c r="H24" s="192"/>
    </row>
    <row r="27" spans="1:45">
      <c r="E27" s="15"/>
    </row>
    <row r="28" spans="1:45">
      <c r="E28" s="15"/>
    </row>
  </sheetData>
  <sortState ref="A4:AS19">
    <sortCondition descending="1" ref="D4:D19"/>
  </sortState>
  <mergeCells count="30">
    <mergeCell ref="F1:J1"/>
    <mergeCell ref="A1:A2"/>
    <mergeCell ref="B1:B2"/>
    <mergeCell ref="C1:C2"/>
    <mergeCell ref="D1:D2"/>
    <mergeCell ref="E1:E2"/>
    <mergeCell ref="AO1:AS1"/>
    <mergeCell ref="A3:E3"/>
    <mergeCell ref="F3:G3"/>
    <mergeCell ref="H3:I3"/>
    <mergeCell ref="K3:L3"/>
    <mergeCell ref="M3:N3"/>
    <mergeCell ref="P3:Q3"/>
    <mergeCell ref="R3:S3"/>
    <mergeCell ref="U3:V3"/>
    <mergeCell ref="W3:X3"/>
    <mergeCell ref="K1:O1"/>
    <mergeCell ref="P1:T1"/>
    <mergeCell ref="U1:Y1"/>
    <mergeCell ref="Z1:AD1"/>
    <mergeCell ref="AE1:AI1"/>
    <mergeCell ref="AJ1:AN1"/>
    <mergeCell ref="AO3:AP3"/>
    <mergeCell ref="AQ3:AR3"/>
    <mergeCell ref="Z3:AA3"/>
    <mergeCell ref="AB3:AC3"/>
    <mergeCell ref="AE3:AF3"/>
    <mergeCell ref="AG3:AH3"/>
    <mergeCell ref="AJ3:AK3"/>
    <mergeCell ref="AL3:AM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opLeftCell="B1" workbookViewId="0">
      <selection activeCell="B13" sqref="B13:C13"/>
    </sheetView>
  </sheetViews>
  <sheetFormatPr baseColWidth="10" defaultColWidth="11.5" defaultRowHeight="14" x14ac:dyDescent="0"/>
  <cols>
    <col min="1" max="1" width="7" customWidth="1"/>
    <col min="2" max="2" width="16.6640625" bestFit="1" customWidth="1"/>
    <col min="3" max="3" width="26" bestFit="1" customWidth="1"/>
    <col min="6" max="10" width="4.6640625" customWidth="1"/>
    <col min="11" max="15" width="1.83203125" customWidth="1"/>
    <col min="16" max="41" width="4.6640625" customWidth="1"/>
    <col min="42" max="45" width="4.83203125" customWidth="1"/>
  </cols>
  <sheetData>
    <row r="1" spans="1:45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14" t="s">
        <v>59</v>
      </c>
      <c r="G1" s="215"/>
      <c r="H1" s="215"/>
      <c r="I1" s="215"/>
      <c r="J1" s="232"/>
      <c r="K1" s="261" t="s">
        <v>60</v>
      </c>
      <c r="L1" s="262"/>
      <c r="M1" s="262"/>
      <c r="N1" s="262"/>
      <c r="O1" s="263"/>
      <c r="P1" s="217" t="s">
        <v>61</v>
      </c>
      <c r="Q1" s="215"/>
      <c r="R1" s="215"/>
      <c r="S1" s="215"/>
      <c r="T1" s="232"/>
      <c r="U1" s="236" t="s">
        <v>62</v>
      </c>
      <c r="V1" s="237"/>
      <c r="W1" s="237"/>
      <c r="X1" s="237"/>
      <c r="Y1" s="238"/>
      <c r="Z1" s="217" t="s">
        <v>66</v>
      </c>
      <c r="AA1" s="215"/>
      <c r="AB1" s="215"/>
      <c r="AC1" s="215"/>
      <c r="AD1" s="232"/>
      <c r="AE1" s="236" t="s">
        <v>65</v>
      </c>
      <c r="AF1" s="237"/>
      <c r="AG1" s="237"/>
      <c r="AH1" s="237"/>
      <c r="AI1" s="238"/>
      <c r="AJ1" s="217" t="s">
        <v>64</v>
      </c>
      <c r="AK1" s="215"/>
      <c r="AL1" s="215"/>
      <c r="AM1" s="215"/>
      <c r="AN1" s="232"/>
      <c r="AO1" s="236" t="s">
        <v>63</v>
      </c>
      <c r="AP1" s="237"/>
      <c r="AQ1" s="237"/>
      <c r="AR1" s="237"/>
      <c r="AS1" s="238"/>
    </row>
    <row r="2" spans="1:45">
      <c r="A2" s="252"/>
      <c r="B2" s="254"/>
      <c r="C2" s="254"/>
      <c r="D2" s="258"/>
      <c r="E2" s="256"/>
      <c r="F2" s="10" t="s">
        <v>13</v>
      </c>
      <c r="G2" s="14" t="s">
        <v>14</v>
      </c>
      <c r="H2" s="44" t="s">
        <v>13</v>
      </c>
      <c r="I2" s="14" t="s">
        <v>14</v>
      </c>
      <c r="J2" s="137" t="s">
        <v>75</v>
      </c>
      <c r="K2" s="68" t="s">
        <v>13</v>
      </c>
      <c r="L2" s="69" t="s">
        <v>14</v>
      </c>
      <c r="M2" s="70" t="s">
        <v>13</v>
      </c>
      <c r="N2" s="69" t="s">
        <v>14</v>
      </c>
      <c r="O2" s="71"/>
      <c r="P2" s="48" t="s">
        <v>13</v>
      </c>
      <c r="Q2" s="14" t="s">
        <v>14</v>
      </c>
      <c r="R2" s="44" t="s">
        <v>13</v>
      </c>
      <c r="S2" s="14" t="s">
        <v>14</v>
      </c>
      <c r="T2" s="137"/>
      <c r="U2" s="48" t="s">
        <v>13</v>
      </c>
      <c r="V2" s="14" t="s">
        <v>14</v>
      </c>
      <c r="W2" s="44" t="s">
        <v>13</v>
      </c>
      <c r="X2" s="14" t="s">
        <v>14</v>
      </c>
      <c r="Y2" s="137"/>
      <c r="Z2" s="48" t="s">
        <v>13</v>
      </c>
      <c r="AA2" s="14" t="s">
        <v>14</v>
      </c>
      <c r="AB2" s="44" t="s">
        <v>13</v>
      </c>
      <c r="AC2" s="14" t="s">
        <v>14</v>
      </c>
      <c r="AD2" s="137"/>
      <c r="AE2" s="48" t="s">
        <v>13</v>
      </c>
      <c r="AF2" s="14" t="s">
        <v>14</v>
      </c>
      <c r="AG2" s="44" t="s">
        <v>13</v>
      </c>
      <c r="AH2" s="14" t="s">
        <v>14</v>
      </c>
      <c r="AI2" s="137"/>
      <c r="AJ2" s="48" t="s">
        <v>13</v>
      </c>
      <c r="AK2" s="14" t="s">
        <v>14</v>
      </c>
      <c r="AL2" s="44" t="s">
        <v>13</v>
      </c>
      <c r="AM2" s="14" t="s">
        <v>14</v>
      </c>
      <c r="AN2" s="137"/>
      <c r="AO2" s="48" t="s">
        <v>13</v>
      </c>
      <c r="AP2" s="14" t="s">
        <v>14</v>
      </c>
      <c r="AQ2" s="44" t="s">
        <v>13</v>
      </c>
      <c r="AR2" s="14" t="s">
        <v>14</v>
      </c>
      <c r="AS2" s="137"/>
    </row>
    <row r="3" spans="1:45">
      <c r="A3" s="219" t="s">
        <v>16</v>
      </c>
      <c r="B3" s="220"/>
      <c r="C3" s="220"/>
      <c r="D3" s="220"/>
      <c r="E3" s="221"/>
      <c r="F3" s="222">
        <v>4</v>
      </c>
      <c r="G3" s="233"/>
      <c r="H3" s="233">
        <v>4</v>
      </c>
      <c r="I3" s="233"/>
      <c r="J3" s="138"/>
      <c r="K3" s="260"/>
      <c r="L3" s="260"/>
      <c r="M3" s="260"/>
      <c r="N3" s="260"/>
      <c r="O3" s="72"/>
      <c r="P3" s="233"/>
      <c r="Q3" s="233"/>
      <c r="R3" s="233"/>
      <c r="S3" s="233"/>
      <c r="T3" s="138"/>
      <c r="U3" s="233">
        <v>2</v>
      </c>
      <c r="V3" s="233"/>
      <c r="W3" s="233">
        <v>2</v>
      </c>
      <c r="X3" s="233"/>
      <c r="Y3" s="138"/>
      <c r="Z3" s="233">
        <v>4</v>
      </c>
      <c r="AA3" s="233"/>
      <c r="AB3" s="233">
        <v>4</v>
      </c>
      <c r="AC3" s="233"/>
      <c r="AD3" s="138"/>
      <c r="AE3" s="233">
        <v>2</v>
      </c>
      <c r="AF3" s="233"/>
      <c r="AG3" s="233">
        <v>2</v>
      </c>
      <c r="AH3" s="233"/>
      <c r="AI3" s="138"/>
      <c r="AJ3" s="233">
        <v>3</v>
      </c>
      <c r="AK3" s="233"/>
      <c r="AL3" s="233">
        <v>3</v>
      </c>
      <c r="AM3" s="233"/>
      <c r="AN3" s="138"/>
      <c r="AO3" s="233">
        <v>8</v>
      </c>
      <c r="AP3" s="233"/>
      <c r="AQ3" s="233">
        <v>8</v>
      </c>
      <c r="AR3" s="233"/>
      <c r="AS3" s="138"/>
    </row>
    <row r="4" spans="1:45" ht="20.25" customHeight="1">
      <c r="A4" s="5">
        <v>209</v>
      </c>
      <c r="B4" s="26" t="s">
        <v>53</v>
      </c>
      <c r="C4" s="26" t="s">
        <v>54</v>
      </c>
      <c r="D4" s="165">
        <f t="shared" ref="D4:D14" si="0">E4</f>
        <v>195</v>
      </c>
      <c r="E4" s="39">
        <f t="shared" ref="E4:E14" si="1">J4+O4+T4+Y4+AD4+AI4+AS4+AN4</f>
        <v>195</v>
      </c>
      <c r="F4" s="93"/>
      <c r="G4" s="39">
        <v>0</v>
      </c>
      <c r="H4" s="52">
        <v>2</v>
      </c>
      <c r="I4" s="39">
        <v>20</v>
      </c>
      <c r="J4" s="138">
        <f>G4+I4</f>
        <v>20</v>
      </c>
      <c r="K4" s="73"/>
      <c r="L4" s="74"/>
      <c r="M4" s="75"/>
      <c r="N4" s="74"/>
      <c r="O4" s="56"/>
      <c r="P4" s="139"/>
      <c r="Q4" s="92"/>
      <c r="R4" s="89"/>
      <c r="S4" s="92"/>
      <c r="T4" s="138"/>
      <c r="U4" s="139"/>
      <c r="V4" s="92"/>
      <c r="W4" s="89"/>
      <c r="X4" s="92"/>
      <c r="Y4" s="138"/>
      <c r="Z4" s="95">
        <v>3</v>
      </c>
      <c r="AA4" s="39">
        <v>16</v>
      </c>
      <c r="AB4" s="52">
        <v>3</v>
      </c>
      <c r="AC4" s="39">
        <v>16</v>
      </c>
      <c r="AD4" s="138">
        <f>AA4+AC4</f>
        <v>32</v>
      </c>
      <c r="AE4" s="95"/>
      <c r="AF4" s="39">
        <v>0</v>
      </c>
      <c r="AG4" s="52">
        <v>2</v>
      </c>
      <c r="AH4" s="39">
        <v>10</v>
      </c>
      <c r="AI4" s="138">
        <f>AF4+AH4</f>
        <v>10</v>
      </c>
      <c r="AJ4" s="95">
        <v>2</v>
      </c>
      <c r="AK4" s="39">
        <v>15</v>
      </c>
      <c r="AL4" s="52">
        <v>1</v>
      </c>
      <c r="AM4" s="39">
        <v>18</v>
      </c>
      <c r="AN4" s="138">
        <f>AK4+AM4</f>
        <v>33</v>
      </c>
      <c r="AO4" s="95">
        <v>2</v>
      </c>
      <c r="AP4" s="39">
        <v>50</v>
      </c>
      <c r="AQ4" s="52">
        <v>2</v>
      </c>
      <c r="AR4" s="39">
        <v>50</v>
      </c>
      <c r="AS4" s="138">
        <f t="shared" ref="AS4:AS9" si="2">AP4+AR4</f>
        <v>100</v>
      </c>
    </row>
    <row r="5" spans="1:45" ht="20.25" customHeight="1">
      <c r="A5" s="5">
        <v>259</v>
      </c>
      <c r="B5" s="26" t="s">
        <v>277</v>
      </c>
      <c r="C5" s="26" t="s">
        <v>278</v>
      </c>
      <c r="D5" s="165">
        <f t="shared" si="0"/>
        <v>120</v>
      </c>
      <c r="E5" s="39">
        <f t="shared" si="1"/>
        <v>120</v>
      </c>
      <c r="F5" s="93"/>
      <c r="G5" s="39"/>
      <c r="H5" s="52"/>
      <c r="I5" s="39"/>
      <c r="J5" s="138"/>
      <c r="K5" s="73"/>
      <c r="L5" s="74"/>
      <c r="M5" s="75"/>
      <c r="N5" s="74"/>
      <c r="O5" s="56"/>
      <c r="P5" s="139"/>
      <c r="Q5" s="92"/>
      <c r="R5" s="89"/>
      <c r="S5" s="92"/>
      <c r="T5" s="138"/>
      <c r="U5" s="139"/>
      <c r="V5" s="92"/>
      <c r="W5" s="89"/>
      <c r="X5" s="92"/>
      <c r="Y5" s="138"/>
      <c r="Z5" s="139"/>
      <c r="AA5" s="92"/>
      <c r="AB5" s="89"/>
      <c r="AC5" s="92"/>
      <c r="AD5" s="138"/>
      <c r="AE5" s="139"/>
      <c r="AF5" s="92"/>
      <c r="AG5" s="89"/>
      <c r="AH5" s="92"/>
      <c r="AI5" s="138"/>
      <c r="AJ5" s="139"/>
      <c r="AK5" s="92"/>
      <c r="AL5" s="89"/>
      <c r="AM5" s="92"/>
      <c r="AN5" s="138"/>
      <c r="AO5" s="95">
        <v>1</v>
      </c>
      <c r="AP5" s="39">
        <v>60</v>
      </c>
      <c r="AQ5" s="52">
        <v>1</v>
      </c>
      <c r="AR5" s="39">
        <v>60</v>
      </c>
      <c r="AS5" s="138">
        <f t="shared" si="2"/>
        <v>120</v>
      </c>
    </row>
    <row r="6" spans="1:45" ht="20.25" customHeight="1">
      <c r="A6" s="5">
        <v>208</v>
      </c>
      <c r="B6" s="26" t="s">
        <v>70</v>
      </c>
      <c r="C6" s="26" t="s">
        <v>71</v>
      </c>
      <c r="D6" s="165">
        <f t="shared" si="0"/>
        <v>108</v>
      </c>
      <c r="E6" s="39">
        <f t="shared" si="1"/>
        <v>108</v>
      </c>
      <c r="F6" s="91"/>
      <c r="G6" s="92"/>
      <c r="H6" s="89"/>
      <c r="I6" s="92"/>
      <c r="J6" s="138"/>
      <c r="K6" s="73"/>
      <c r="L6" s="74"/>
      <c r="M6" s="75"/>
      <c r="N6" s="74"/>
      <c r="O6" s="56"/>
      <c r="P6" s="139"/>
      <c r="Q6" s="92"/>
      <c r="R6" s="89"/>
      <c r="S6" s="92"/>
      <c r="T6" s="138"/>
      <c r="U6" s="139"/>
      <c r="V6" s="92"/>
      <c r="W6" s="89"/>
      <c r="X6" s="92"/>
      <c r="Y6" s="138"/>
      <c r="Z6" s="95">
        <v>1</v>
      </c>
      <c r="AA6" s="39">
        <v>24</v>
      </c>
      <c r="AB6" s="52">
        <v>2</v>
      </c>
      <c r="AC6" s="39">
        <v>20</v>
      </c>
      <c r="AD6" s="138">
        <f>AA6+AC6</f>
        <v>44</v>
      </c>
      <c r="AE6" s="139"/>
      <c r="AF6" s="92"/>
      <c r="AG6" s="89"/>
      <c r="AH6" s="92"/>
      <c r="AI6" s="138"/>
      <c r="AJ6" s="95">
        <v>3</v>
      </c>
      <c r="AK6" s="39">
        <v>12</v>
      </c>
      <c r="AL6" s="52">
        <v>3</v>
      </c>
      <c r="AM6" s="39">
        <v>12</v>
      </c>
      <c r="AN6" s="138">
        <f>AK6+AM6</f>
        <v>24</v>
      </c>
      <c r="AO6" s="95">
        <v>3</v>
      </c>
      <c r="AP6" s="39">
        <v>40</v>
      </c>
      <c r="AQ6" s="52"/>
      <c r="AR6" s="39">
        <v>0</v>
      </c>
      <c r="AS6" s="138">
        <f t="shared" si="2"/>
        <v>40</v>
      </c>
    </row>
    <row r="7" spans="1:45" ht="20.25" customHeight="1">
      <c r="A7" s="5">
        <v>186</v>
      </c>
      <c r="B7" s="26" t="s">
        <v>123</v>
      </c>
      <c r="C7" s="26" t="s">
        <v>124</v>
      </c>
      <c r="D7" s="165">
        <f t="shared" si="0"/>
        <v>88</v>
      </c>
      <c r="E7" s="39">
        <f t="shared" si="1"/>
        <v>88</v>
      </c>
      <c r="F7" s="93">
        <v>2</v>
      </c>
      <c r="G7" s="39">
        <v>20</v>
      </c>
      <c r="H7" s="52">
        <v>4</v>
      </c>
      <c r="I7" s="39">
        <v>12</v>
      </c>
      <c r="J7" s="138">
        <f>G7+I7</f>
        <v>32</v>
      </c>
      <c r="K7" s="73"/>
      <c r="L7" s="74"/>
      <c r="M7" s="75"/>
      <c r="N7" s="74"/>
      <c r="O7" s="56"/>
      <c r="P7" s="139"/>
      <c r="Q7" s="92"/>
      <c r="R7" s="89"/>
      <c r="S7" s="92"/>
      <c r="T7" s="138"/>
      <c r="U7" s="139"/>
      <c r="V7" s="92"/>
      <c r="W7" s="89"/>
      <c r="X7" s="92"/>
      <c r="Y7" s="138"/>
      <c r="Z7" s="95">
        <v>2</v>
      </c>
      <c r="AA7" s="39">
        <v>20</v>
      </c>
      <c r="AB7" s="52">
        <v>4</v>
      </c>
      <c r="AC7" s="39">
        <v>12</v>
      </c>
      <c r="AD7" s="138">
        <f>AA7+AC7</f>
        <v>32</v>
      </c>
      <c r="AE7" s="95">
        <v>1</v>
      </c>
      <c r="AF7" s="39">
        <v>12</v>
      </c>
      <c r="AG7" s="52">
        <v>1</v>
      </c>
      <c r="AH7" s="39">
        <v>12</v>
      </c>
      <c r="AI7" s="138">
        <f>AF7+AH7</f>
        <v>24</v>
      </c>
      <c r="AJ7" s="139"/>
      <c r="AK7" s="92"/>
      <c r="AL7" s="89"/>
      <c r="AM7" s="92"/>
      <c r="AN7" s="138"/>
      <c r="AO7" s="95"/>
      <c r="AP7" s="39">
        <v>0</v>
      </c>
      <c r="AQ7" s="52"/>
      <c r="AR7" s="39">
        <v>0</v>
      </c>
      <c r="AS7" s="138">
        <f t="shared" si="2"/>
        <v>0</v>
      </c>
    </row>
    <row r="8" spans="1:45" ht="20.25" customHeight="1">
      <c r="A8" s="5">
        <v>224</v>
      </c>
      <c r="B8" s="26" t="s">
        <v>41</v>
      </c>
      <c r="C8" s="26" t="s">
        <v>20</v>
      </c>
      <c r="D8" s="165">
        <f t="shared" si="0"/>
        <v>70</v>
      </c>
      <c r="E8" s="39">
        <f t="shared" si="1"/>
        <v>70</v>
      </c>
      <c r="F8" s="93"/>
      <c r="G8" s="39"/>
      <c r="H8" s="52"/>
      <c r="I8" s="39"/>
      <c r="J8" s="138"/>
      <c r="K8" s="73"/>
      <c r="L8" s="74"/>
      <c r="M8" s="75"/>
      <c r="N8" s="74"/>
      <c r="O8" s="56"/>
      <c r="P8" s="139"/>
      <c r="Q8" s="92"/>
      <c r="R8" s="89"/>
      <c r="S8" s="92"/>
      <c r="T8" s="138"/>
      <c r="U8" s="139"/>
      <c r="V8" s="92"/>
      <c r="W8" s="89"/>
      <c r="X8" s="92"/>
      <c r="Y8" s="138"/>
      <c r="Z8" s="139"/>
      <c r="AA8" s="92"/>
      <c r="AB8" s="89"/>
      <c r="AC8" s="92"/>
      <c r="AD8" s="138"/>
      <c r="AE8" s="139"/>
      <c r="AF8" s="92"/>
      <c r="AG8" s="89"/>
      <c r="AH8" s="92"/>
      <c r="AI8" s="138"/>
      <c r="AJ8" s="139"/>
      <c r="AK8" s="92"/>
      <c r="AL8" s="89"/>
      <c r="AM8" s="92"/>
      <c r="AN8" s="138"/>
      <c r="AO8" s="95">
        <v>4</v>
      </c>
      <c r="AP8" s="39">
        <v>30</v>
      </c>
      <c r="AQ8" s="52">
        <v>3</v>
      </c>
      <c r="AR8" s="39">
        <v>40</v>
      </c>
      <c r="AS8" s="138">
        <f t="shared" si="2"/>
        <v>70</v>
      </c>
    </row>
    <row r="9" spans="1:45" ht="20.25" customHeight="1">
      <c r="A9" s="5">
        <v>161</v>
      </c>
      <c r="B9" s="26" t="s">
        <v>125</v>
      </c>
      <c r="C9" s="26" t="s">
        <v>126</v>
      </c>
      <c r="D9" s="165">
        <f t="shared" si="0"/>
        <v>66</v>
      </c>
      <c r="E9" s="39">
        <f t="shared" si="1"/>
        <v>66</v>
      </c>
      <c r="F9" s="93"/>
      <c r="G9" s="39">
        <v>0</v>
      </c>
      <c r="H9" s="52">
        <v>3</v>
      </c>
      <c r="I9" s="39">
        <v>16</v>
      </c>
      <c r="J9" s="138">
        <f>G9+I9</f>
        <v>16</v>
      </c>
      <c r="K9" s="73"/>
      <c r="L9" s="74"/>
      <c r="M9" s="75"/>
      <c r="N9" s="74"/>
      <c r="O9" s="56"/>
      <c r="P9" s="139"/>
      <c r="Q9" s="92"/>
      <c r="R9" s="89"/>
      <c r="S9" s="92"/>
      <c r="T9" s="138"/>
      <c r="U9" s="139"/>
      <c r="V9" s="92"/>
      <c r="W9" s="89"/>
      <c r="X9" s="92"/>
      <c r="Y9" s="138"/>
      <c r="Z9" s="139"/>
      <c r="AA9" s="92"/>
      <c r="AB9" s="89"/>
      <c r="AC9" s="92"/>
      <c r="AD9" s="138"/>
      <c r="AE9" s="139"/>
      <c r="AF9" s="92"/>
      <c r="AG9" s="89"/>
      <c r="AH9" s="92"/>
      <c r="AI9" s="138"/>
      <c r="AJ9" s="139"/>
      <c r="AK9" s="92"/>
      <c r="AL9" s="89"/>
      <c r="AM9" s="92"/>
      <c r="AN9" s="138"/>
      <c r="AO9" s="95">
        <v>5</v>
      </c>
      <c r="AP9" s="39">
        <v>20</v>
      </c>
      <c r="AQ9" s="52">
        <v>4</v>
      </c>
      <c r="AR9" s="39">
        <v>30</v>
      </c>
      <c r="AS9" s="138">
        <f t="shared" si="2"/>
        <v>50</v>
      </c>
    </row>
    <row r="10" spans="1:45" ht="20.25" customHeight="1">
      <c r="A10" s="5">
        <v>177</v>
      </c>
      <c r="B10" s="26" t="s">
        <v>102</v>
      </c>
      <c r="C10" s="26" t="s">
        <v>103</v>
      </c>
      <c r="D10" s="165">
        <f t="shared" si="0"/>
        <v>48</v>
      </c>
      <c r="E10" s="39">
        <f t="shared" si="1"/>
        <v>48</v>
      </c>
      <c r="F10" s="93">
        <v>1</v>
      </c>
      <c r="G10" s="39">
        <v>24</v>
      </c>
      <c r="H10" s="52">
        <v>1</v>
      </c>
      <c r="I10" s="39">
        <v>24</v>
      </c>
      <c r="J10" s="138">
        <f>G10+I10</f>
        <v>48</v>
      </c>
      <c r="K10" s="73"/>
      <c r="L10" s="74"/>
      <c r="M10" s="75"/>
      <c r="N10" s="74"/>
      <c r="O10" s="56"/>
      <c r="P10" s="139"/>
      <c r="Q10" s="92"/>
      <c r="R10" s="89"/>
      <c r="S10" s="92"/>
      <c r="T10" s="138"/>
      <c r="U10" s="139"/>
      <c r="V10" s="92"/>
      <c r="W10" s="89"/>
      <c r="X10" s="92"/>
      <c r="Y10" s="138"/>
      <c r="Z10" s="139"/>
      <c r="AA10" s="92"/>
      <c r="AB10" s="89"/>
      <c r="AC10" s="92"/>
      <c r="AD10" s="138"/>
      <c r="AE10" s="139"/>
      <c r="AF10" s="92"/>
      <c r="AG10" s="89"/>
      <c r="AH10" s="92"/>
      <c r="AI10" s="138"/>
      <c r="AJ10" s="139"/>
      <c r="AK10" s="92"/>
      <c r="AL10" s="89"/>
      <c r="AM10" s="92"/>
      <c r="AN10" s="138"/>
      <c r="AO10" s="139"/>
      <c r="AP10" s="92"/>
      <c r="AQ10" s="89"/>
      <c r="AR10" s="92"/>
      <c r="AS10" s="138"/>
    </row>
    <row r="11" spans="1:45" ht="20.25" customHeight="1">
      <c r="A11" s="5">
        <v>253</v>
      </c>
      <c r="B11" s="26" t="s">
        <v>117</v>
      </c>
      <c r="C11" s="26" t="s">
        <v>275</v>
      </c>
      <c r="D11" s="165">
        <f t="shared" si="0"/>
        <v>46</v>
      </c>
      <c r="E11" s="39">
        <f t="shared" si="1"/>
        <v>46</v>
      </c>
      <c r="F11" s="91"/>
      <c r="G11" s="92"/>
      <c r="H11" s="89"/>
      <c r="I11" s="92"/>
      <c r="J11" s="138"/>
      <c r="K11" s="73"/>
      <c r="L11" s="74"/>
      <c r="M11" s="75"/>
      <c r="N11" s="74"/>
      <c r="O11" s="56"/>
      <c r="P11" s="139"/>
      <c r="Q11" s="92"/>
      <c r="R11" s="89"/>
      <c r="S11" s="92"/>
      <c r="T11" s="138"/>
      <c r="U11" s="139"/>
      <c r="V11" s="92"/>
      <c r="W11" s="89"/>
      <c r="X11" s="92"/>
      <c r="Y11" s="138"/>
      <c r="Z11" s="95">
        <v>4</v>
      </c>
      <c r="AA11" s="39">
        <v>12</v>
      </c>
      <c r="AB11" s="52">
        <v>1</v>
      </c>
      <c r="AC11" s="39">
        <v>24</v>
      </c>
      <c r="AD11" s="138">
        <f>AA11+AC11</f>
        <v>36</v>
      </c>
      <c r="AE11" s="139"/>
      <c r="AF11" s="92"/>
      <c r="AG11" s="89"/>
      <c r="AH11" s="92"/>
      <c r="AI11" s="138"/>
      <c r="AJ11" s="139"/>
      <c r="AK11" s="92"/>
      <c r="AL11" s="89"/>
      <c r="AM11" s="92"/>
      <c r="AN11" s="138"/>
      <c r="AO11" s="95"/>
      <c r="AP11" s="39">
        <v>0</v>
      </c>
      <c r="AQ11" s="52">
        <v>6</v>
      </c>
      <c r="AR11" s="39">
        <v>10</v>
      </c>
      <c r="AS11" s="138">
        <f>AP11+AR11</f>
        <v>10</v>
      </c>
    </row>
    <row r="12" spans="1:45" ht="20.25" customHeight="1">
      <c r="A12" s="99">
        <v>104</v>
      </c>
      <c r="B12" s="26" t="s">
        <v>106</v>
      </c>
      <c r="C12" s="26" t="s">
        <v>107</v>
      </c>
      <c r="D12" s="165">
        <f t="shared" si="0"/>
        <v>43</v>
      </c>
      <c r="E12" s="39">
        <f t="shared" si="1"/>
        <v>43</v>
      </c>
      <c r="F12" s="164"/>
      <c r="G12" s="142"/>
      <c r="H12" s="126"/>
      <c r="I12" s="142"/>
      <c r="J12" s="138"/>
      <c r="K12" s="194"/>
      <c r="L12" s="195"/>
      <c r="M12" s="196"/>
      <c r="N12" s="195"/>
      <c r="O12" s="56"/>
      <c r="P12" s="141"/>
      <c r="Q12" s="142"/>
      <c r="R12" s="126"/>
      <c r="S12" s="142"/>
      <c r="T12" s="138"/>
      <c r="U12" s="104"/>
      <c r="V12" s="101">
        <v>0</v>
      </c>
      <c r="W12" s="102">
        <v>2</v>
      </c>
      <c r="X12" s="101">
        <v>10</v>
      </c>
      <c r="Y12" s="138">
        <f>V12+X12</f>
        <v>10</v>
      </c>
      <c r="Z12" s="141"/>
      <c r="AA12" s="142"/>
      <c r="AB12" s="126"/>
      <c r="AC12" s="142"/>
      <c r="AD12" s="138"/>
      <c r="AE12" s="141"/>
      <c r="AF12" s="142"/>
      <c r="AG12" s="126"/>
      <c r="AH12" s="142"/>
      <c r="AI12" s="138"/>
      <c r="AJ12" s="104">
        <v>1</v>
      </c>
      <c r="AK12" s="101">
        <v>18</v>
      </c>
      <c r="AL12" s="102">
        <v>2</v>
      </c>
      <c r="AM12" s="101">
        <v>15</v>
      </c>
      <c r="AN12" s="138">
        <f>AK12+AM12</f>
        <v>33</v>
      </c>
      <c r="AO12" s="141"/>
      <c r="AP12" s="142"/>
      <c r="AQ12" s="126"/>
      <c r="AR12" s="142"/>
      <c r="AS12" s="138"/>
    </row>
    <row r="13" spans="1:45" ht="20.25" customHeight="1">
      <c r="A13" s="99">
        <v>136</v>
      </c>
      <c r="B13" s="26" t="s">
        <v>57</v>
      </c>
      <c r="C13" s="26" t="s">
        <v>48</v>
      </c>
      <c r="D13" s="165">
        <f t="shared" si="0"/>
        <v>30</v>
      </c>
      <c r="E13" s="39">
        <f t="shared" si="1"/>
        <v>30</v>
      </c>
      <c r="F13" s="193"/>
      <c r="G13" s="101"/>
      <c r="H13" s="102"/>
      <c r="I13" s="101"/>
      <c r="J13" s="138"/>
      <c r="K13" s="194"/>
      <c r="L13" s="195"/>
      <c r="M13" s="196"/>
      <c r="N13" s="195"/>
      <c r="O13" s="56"/>
      <c r="P13" s="141"/>
      <c r="Q13" s="142"/>
      <c r="R13" s="126"/>
      <c r="S13" s="142"/>
      <c r="T13" s="138"/>
      <c r="U13" s="141"/>
      <c r="V13" s="142"/>
      <c r="W13" s="126"/>
      <c r="X13" s="142"/>
      <c r="Y13" s="138"/>
      <c r="Z13" s="141"/>
      <c r="AA13" s="142"/>
      <c r="AB13" s="126"/>
      <c r="AC13" s="142"/>
      <c r="AD13" s="138"/>
      <c r="AE13" s="141"/>
      <c r="AF13" s="142"/>
      <c r="AG13" s="126"/>
      <c r="AH13" s="142"/>
      <c r="AI13" s="138"/>
      <c r="AJ13" s="141"/>
      <c r="AK13" s="142"/>
      <c r="AL13" s="126"/>
      <c r="AM13" s="142"/>
      <c r="AN13" s="138"/>
      <c r="AO13" s="104">
        <v>6</v>
      </c>
      <c r="AP13" s="101">
        <v>10</v>
      </c>
      <c r="AQ13" s="102">
        <v>5</v>
      </c>
      <c r="AR13" s="101">
        <v>20</v>
      </c>
      <c r="AS13" s="138">
        <f>AP13+AR13</f>
        <v>30</v>
      </c>
    </row>
    <row r="14" spans="1:45" ht="20.25" customHeight="1">
      <c r="A14" s="99">
        <v>123</v>
      </c>
      <c r="B14" s="26" t="s">
        <v>41</v>
      </c>
      <c r="C14" s="26" t="s">
        <v>58</v>
      </c>
      <c r="D14" s="165">
        <f t="shared" si="0"/>
        <v>24</v>
      </c>
      <c r="E14" s="39">
        <f t="shared" si="1"/>
        <v>24</v>
      </c>
      <c r="F14" s="164"/>
      <c r="G14" s="142"/>
      <c r="H14" s="126"/>
      <c r="I14" s="142"/>
      <c r="J14" s="138"/>
      <c r="K14" s="194"/>
      <c r="L14" s="195"/>
      <c r="M14" s="196"/>
      <c r="N14" s="195"/>
      <c r="O14" s="56"/>
      <c r="P14" s="141"/>
      <c r="Q14" s="142"/>
      <c r="R14" s="126"/>
      <c r="S14" s="142"/>
      <c r="T14" s="138"/>
      <c r="U14" s="104">
        <v>1</v>
      </c>
      <c r="V14" s="101">
        <v>12</v>
      </c>
      <c r="W14" s="102">
        <v>1</v>
      </c>
      <c r="X14" s="101">
        <v>12</v>
      </c>
      <c r="Y14" s="138">
        <f>V14+X14</f>
        <v>24</v>
      </c>
      <c r="Z14" s="141"/>
      <c r="AA14" s="142"/>
      <c r="AB14" s="126"/>
      <c r="AC14" s="142"/>
      <c r="AD14" s="138"/>
      <c r="AE14" s="141"/>
      <c r="AF14" s="142"/>
      <c r="AG14" s="126"/>
      <c r="AH14" s="142"/>
      <c r="AI14" s="138"/>
      <c r="AJ14" s="141"/>
      <c r="AK14" s="142"/>
      <c r="AL14" s="126"/>
      <c r="AM14" s="142"/>
      <c r="AN14" s="138"/>
      <c r="AO14" s="141"/>
      <c r="AP14" s="142"/>
      <c r="AQ14" s="126"/>
      <c r="AR14" s="142"/>
      <c r="AS14" s="138"/>
    </row>
    <row r="15" spans="1:45" ht="20.25" customHeight="1" thickBot="1">
      <c r="A15" s="6"/>
      <c r="B15" s="59"/>
      <c r="C15" s="59"/>
      <c r="D15" s="166">
        <f t="shared" ref="D15" si="3">E15</f>
        <v>0</v>
      </c>
      <c r="E15" s="39">
        <f t="shared" ref="E15" si="4">J15+O15+T15+Y15+AD15+AI15+AS15+AN15</f>
        <v>0</v>
      </c>
      <c r="F15" s="94"/>
      <c r="G15" s="38"/>
      <c r="H15" s="66"/>
      <c r="I15" s="38"/>
      <c r="J15" s="138">
        <f>G15+I15</f>
        <v>0</v>
      </c>
      <c r="K15" s="76"/>
      <c r="L15" s="77"/>
      <c r="M15" s="78"/>
      <c r="N15" s="77"/>
      <c r="O15" s="56"/>
      <c r="P15" s="96"/>
      <c r="Q15" s="38"/>
      <c r="R15" s="66"/>
      <c r="S15" s="38"/>
      <c r="T15" s="138">
        <f>Q15+S15</f>
        <v>0</v>
      </c>
      <c r="U15" s="96"/>
      <c r="V15" s="38"/>
      <c r="W15" s="66"/>
      <c r="X15" s="38"/>
      <c r="Y15" s="138">
        <f>V15+X15</f>
        <v>0</v>
      </c>
      <c r="Z15" s="96"/>
      <c r="AA15" s="38"/>
      <c r="AB15" s="66"/>
      <c r="AC15" s="38"/>
      <c r="AD15" s="138">
        <f>AA15+AC15</f>
        <v>0</v>
      </c>
      <c r="AE15" s="96"/>
      <c r="AF15" s="38"/>
      <c r="AG15" s="66"/>
      <c r="AH15" s="38"/>
      <c r="AI15" s="138">
        <f>AF15+AH15</f>
        <v>0</v>
      </c>
      <c r="AJ15" s="96"/>
      <c r="AK15" s="38"/>
      <c r="AL15" s="66"/>
      <c r="AM15" s="38"/>
      <c r="AN15" s="138">
        <f>AK15+AM15</f>
        <v>0</v>
      </c>
      <c r="AO15" s="153"/>
      <c r="AP15" s="154"/>
      <c r="AQ15" s="124"/>
      <c r="AR15" s="154"/>
      <c r="AS15" s="138"/>
    </row>
    <row r="16" spans="1:45" ht="15" thickTop="1">
      <c r="O16" s="15"/>
      <c r="AS16" s="15"/>
    </row>
    <row r="17" spans="5:15">
      <c r="O17" s="15"/>
    </row>
    <row r="23" spans="5:15">
      <c r="E23" s="15"/>
    </row>
    <row r="24" spans="5:15">
      <c r="E24" s="15"/>
    </row>
  </sheetData>
  <sortState ref="A4:AS14">
    <sortCondition descending="1" ref="D4:D14"/>
  </sortState>
  <mergeCells count="30">
    <mergeCell ref="F1:J1"/>
    <mergeCell ref="A1:A2"/>
    <mergeCell ref="B1:B2"/>
    <mergeCell ref="C1:C2"/>
    <mergeCell ref="D1:D2"/>
    <mergeCell ref="E1:E2"/>
    <mergeCell ref="AO1:AS1"/>
    <mergeCell ref="A3:E3"/>
    <mergeCell ref="F3:G3"/>
    <mergeCell ref="H3:I3"/>
    <mergeCell ref="K3:L3"/>
    <mergeCell ref="M3:N3"/>
    <mergeCell ref="P3:Q3"/>
    <mergeCell ref="R3:S3"/>
    <mergeCell ref="U3:V3"/>
    <mergeCell ref="W3:X3"/>
    <mergeCell ref="K1:O1"/>
    <mergeCell ref="P1:T1"/>
    <mergeCell ref="U1:Y1"/>
    <mergeCell ref="Z1:AD1"/>
    <mergeCell ref="AE1:AI1"/>
    <mergeCell ref="AJ1:AN1"/>
    <mergeCell ref="AO3:AP3"/>
    <mergeCell ref="AQ3:AR3"/>
    <mergeCell ref="Z3:AA3"/>
    <mergeCell ref="AB3:AC3"/>
    <mergeCell ref="AE3:AF3"/>
    <mergeCell ref="AG3:AH3"/>
    <mergeCell ref="AJ3:AK3"/>
    <mergeCell ref="AL3:AM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"/>
  <sheetViews>
    <sheetView topLeftCell="A4" workbookViewId="0">
      <selection activeCell="BI19" sqref="BI19:BI20"/>
    </sheetView>
  </sheetViews>
  <sheetFormatPr baseColWidth="10" defaultColWidth="11.5" defaultRowHeight="14" x14ac:dyDescent="0"/>
  <cols>
    <col min="1" max="1" width="8.6640625" bestFit="1" customWidth="1"/>
    <col min="2" max="2" width="16.83203125" bestFit="1" customWidth="1"/>
    <col min="3" max="3" width="22.6640625" bestFit="1" customWidth="1"/>
    <col min="6" max="12" width="4.83203125" customWidth="1"/>
    <col min="13" max="19" width="1.5" customWidth="1"/>
    <col min="20" max="59" width="4.83203125" customWidth="1"/>
    <col min="60" max="60" width="6" bestFit="1" customWidth="1"/>
    <col min="61" max="61" width="4.83203125" customWidth="1"/>
  </cols>
  <sheetData>
    <row r="1" spans="1:61" ht="28.5" customHeight="1" thickTop="1">
      <c r="A1" s="251" t="s">
        <v>0</v>
      </c>
      <c r="B1" s="253" t="s">
        <v>1</v>
      </c>
      <c r="C1" s="253" t="s">
        <v>2</v>
      </c>
      <c r="D1" s="257" t="s">
        <v>78</v>
      </c>
      <c r="E1" s="255" t="s">
        <v>4</v>
      </c>
      <c r="F1" s="250" t="s">
        <v>59</v>
      </c>
      <c r="G1" s="215"/>
      <c r="H1" s="215"/>
      <c r="I1" s="215"/>
      <c r="J1" s="215"/>
      <c r="K1" s="215"/>
      <c r="L1" s="218"/>
      <c r="M1" s="239" t="s">
        <v>60</v>
      </c>
      <c r="N1" s="240"/>
      <c r="O1" s="240"/>
      <c r="P1" s="240"/>
      <c r="Q1" s="240"/>
      <c r="R1" s="240"/>
      <c r="S1" s="241"/>
      <c r="T1" s="214" t="s">
        <v>61</v>
      </c>
      <c r="U1" s="215"/>
      <c r="V1" s="215"/>
      <c r="W1" s="215"/>
      <c r="X1" s="215"/>
      <c r="Y1" s="215"/>
      <c r="Z1" s="232"/>
      <c r="AA1" s="236" t="s">
        <v>62</v>
      </c>
      <c r="AB1" s="237"/>
      <c r="AC1" s="237"/>
      <c r="AD1" s="237"/>
      <c r="AE1" s="237"/>
      <c r="AF1" s="237"/>
      <c r="AG1" s="238"/>
      <c r="AH1" s="217" t="s">
        <v>66</v>
      </c>
      <c r="AI1" s="215"/>
      <c r="AJ1" s="215"/>
      <c r="AK1" s="215"/>
      <c r="AL1" s="215"/>
      <c r="AM1" s="215"/>
      <c r="AN1" s="232"/>
      <c r="AO1" s="236" t="s">
        <v>65</v>
      </c>
      <c r="AP1" s="237"/>
      <c r="AQ1" s="237"/>
      <c r="AR1" s="237"/>
      <c r="AS1" s="237"/>
      <c r="AT1" s="237"/>
      <c r="AU1" s="238"/>
      <c r="AV1" s="217" t="s">
        <v>64</v>
      </c>
      <c r="AW1" s="215"/>
      <c r="AX1" s="215"/>
      <c r="AY1" s="215"/>
      <c r="AZ1" s="215"/>
      <c r="BA1" s="215"/>
      <c r="BB1" s="232"/>
      <c r="BC1" s="236" t="s">
        <v>63</v>
      </c>
      <c r="BD1" s="237"/>
      <c r="BE1" s="237"/>
      <c r="BF1" s="237"/>
      <c r="BG1" s="237"/>
      <c r="BH1" s="237"/>
      <c r="BI1" s="238"/>
    </row>
    <row r="2" spans="1:61">
      <c r="A2" s="252"/>
      <c r="B2" s="254"/>
      <c r="C2" s="254"/>
      <c r="D2" s="258"/>
      <c r="E2" s="256"/>
      <c r="F2" s="51" t="s">
        <v>13</v>
      </c>
      <c r="G2" s="47" t="s">
        <v>14</v>
      </c>
      <c r="H2" s="51" t="s">
        <v>13</v>
      </c>
      <c r="I2" s="47" t="s">
        <v>14</v>
      </c>
      <c r="J2" s="44" t="s">
        <v>13</v>
      </c>
      <c r="K2" s="11" t="s">
        <v>14</v>
      </c>
      <c r="L2" s="137" t="s">
        <v>75</v>
      </c>
      <c r="M2" s="242" t="s">
        <v>76</v>
      </c>
      <c r="N2" s="243"/>
      <c r="O2" s="243"/>
      <c r="P2" s="243"/>
      <c r="Q2" s="243"/>
      <c r="R2" s="243"/>
      <c r="S2" s="244"/>
      <c r="T2" s="48" t="s">
        <v>13</v>
      </c>
      <c r="U2" s="14" t="s">
        <v>49</v>
      </c>
      <c r="V2" s="44" t="s">
        <v>13</v>
      </c>
      <c r="W2" s="57" t="s">
        <v>49</v>
      </c>
      <c r="X2" s="48" t="s">
        <v>13</v>
      </c>
      <c r="Y2" s="14" t="s">
        <v>49</v>
      </c>
      <c r="Z2" s="137" t="s">
        <v>75</v>
      </c>
      <c r="AA2" s="48" t="s">
        <v>13</v>
      </c>
      <c r="AB2" s="14" t="s">
        <v>14</v>
      </c>
      <c r="AC2" s="44" t="s">
        <v>13</v>
      </c>
      <c r="AD2" s="57" t="s">
        <v>14</v>
      </c>
      <c r="AE2" s="48" t="s">
        <v>13</v>
      </c>
      <c r="AF2" s="14" t="s">
        <v>14</v>
      </c>
      <c r="AG2" s="137"/>
      <c r="AH2" s="48" t="s">
        <v>13</v>
      </c>
      <c r="AI2" s="14" t="s">
        <v>14</v>
      </c>
      <c r="AJ2" s="44" t="s">
        <v>13</v>
      </c>
      <c r="AK2" s="57" t="s">
        <v>14</v>
      </c>
      <c r="AL2" s="48" t="s">
        <v>13</v>
      </c>
      <c r="AM2" s="11" t="s">
        <v>14</v>
      </c>
      <c r="AN2" s="137"/>
      <c r="AO2" s="48" t="s">
        <v>13</v>
      </c>
      <c r="AP2" s="14" t="s">
        <v>14</v>
      </c>
      <c r="AQ2" s="44" t="s">
        <v>13</v>
      </c>
      <c r="AR2" s="57" t="s">
        <v>14</v>
      </c>
      <c r="AS2" s="48" t="s">
        <v>13</v>
      </c>
      <c r="AT2" s="11" t="s">
        <v>14</v>
      </c>
      <c r="AU2" s="137"/>
      <c r="AV2" s="48" t="s">
        <v>13</v>
      </c>
      <c r="AW2" s="14" t="s">
        <v>14</v>
      </c>
      <c r="AX2" s="44" t="s">
        <v>13</v>
      </c>
      <c r="AY2" s="57" t="s">
        <v>14</v>
      </c>
      <c r="AZ2" s="48" t="s">
        <v>13</v>
      </c>
      <c r="BA2" s="11" t="s">
        <v>14</v>
      </c>
      <c r="BB2" s="137"/>
      <c r="BC2" s="48" t="s">
        <v>13</v>
      </c>
      <c r="BD2" s="14" t="s">
        <v>14</v>
      </c>
      <c r="BE2" s="44" t="s">
        <v>13</v>
      </c>
      <c r="BF2" s="57" t="s">
        <v>14</v>
      </c>
      <c r="BG2" s="48" t="s">
        <v>13</v>
      </c>
      <c r="BH2" s="11" t="s">
        <v>14</v>
      </c>
      <c r="BI2" s="137"/>
    </row>
    <row r="3" spans="1:61">
      <c r="A3" s="219" t="s">
        <v>16</v>
      </c>
      <c r="B3" s="220"/>
      <c r="C3" s="220"/>
      <c r="D3" s="220"/>
      <c r="E3" s="220"/>
      <c r="F3" s="248">
        <v>9</v>
      </c>
      <c r="G3" s="249"/>
      <c r="H3" s="248">
        <v>9</v>
      </c>
      <c r="I3" s="249"/>
      <c r="J3" s="248">
        <v>9</v>
      </c>
      <c r="K3" s="249"/>
      <c r="L3" s="138"/>
      <c r="M3" s="245"/>
      <c r="N3" s="246"/>
      <c r="O3" s="246"/>
      <c r="P3" s="246"/>
      <c r="Q3" s="246"/>
      <c r="R3" s="246"/>
      <c r="S3" s="247"/>
      <c r="T3" s="233">
        <v>6</v>
      </c>
      <c r="U3" s="233"/>
      <c r="V3" s="234">
        <v>6</v>
      </c>
      <c r="W3" s="235"/>
      <c r="X3" s="233">
        <v>6</v>
      </c>
      <c r="Y3" s="233"/>
      <c r="Z3" s="138"/>
      <c r="AA3" s="233">
        <v>5</v>
      </c>
      <c r="AB3" s="233"/>
      <c r="AC3" s="234">
        <v>5</v>
      </c>
      <c r="AD3" s="235"/>
      <c r="AE3" s="233">
        <v>6</v>
      </c>
      <c r="AF3" s="233"/>
      <c r="AG3" s="138"/>
      <c r="AH3" s="233">
        <v>3</v>
      </c>
      <c r="AI3" s="233"/>
      <c r="AJ3" s="234">
        <v>3</v>
      </c>
      <c r="AK3" s="235"/>
      <c r="AL3" s="233">
        <v>3</v>
      </c>
      <c r="AM3" s="233"/>
      <c r="AN3" s="138"/>
      <c r="AO3" s="233">
        <v>3</v>
      </c>
      <c r="AP3" s="233"/>
      <c r="AQ3" s="234">
        <v>3</v>
      </c>
      <c r="AR3" s="235"/>
      <c r="AS3" s="233">
        <v>3</v>
      </c>
      <c r="AT3" s="233"/>
      <c r="AU3" s="138"/>
      <c r="AV3" s="233">
        <v>8</v>
      </c>
      <c r="AW3" s="233"/>
      <c r="AX3" s="234">
        <v>8</v>
      </c>
      <c r="AY3" s="235"/>
      <c r="AZ3" s="233">
        <v>8</v>
      </c>
      <c r="BA3" s="233"/>
      <c r="BB3" s="138"/>
      <c r="BC3" s="233">
        <v>8</v>
      </c>
      <c r="BD3" s="233"/>
      <c r="BE3" s="234">
        <v>8</v>
      </c>
      <c r="BF3" s="235"/>
      <c r="BG3" s="233">
        <v>9</v>
      </c>
      <c r="BH3" s="233"/>
      <c r="BI3" s="138"/>
    </row>
    <row r="4" spans="1:61" ht="20.25" customHeight="1">
      <c r="A4" s="5" t="s">
        <v>260</v>
      </c>
      <c r="B4" s="26" t="s">
        <v>259</v>
      </c>
      <c r="C4" s="26" t="s">
        <v>143</v>
      </c>
      <c r="D4" s="165">
        <f t="shared" ref="D4:D20" si="0">E4</f>
        <v>506.5</v>
      </c>
      <c r="E4" s="39">
        <f t="shared" ref="E4:E19" si="1">L4+S4+Z4+AG4+AN4+AU4+BI4+BB4</f>
        <v>506.5</v>
      </c>
      <c r="F4" s="52">
        <v>2</v>
      </c>
      <c r="G4" s="18">
        <v>45</v>
      </c>
      <c r="H4" s="52">
        <v>3</v>
      </c>
      <c r="I4" s="18">
        <v>36</v>
      </c>
      <c r="J4" s="52">
        <v>1</v>
      </c>
      <c r="K4" s="18">
        <v>54</v>
      </c>
      <c r="L4" s="138">
        <f>G4+I4+K4</f>
        <v>135</v>
      </c>
      <c r="M4" s="53"/>
      <c r="N4" s="54"/>
      <c r="O4" s="55"/>
      <c r="P4" s="54"/>
      <c r="Q4" s="55"/>
      <c r="R4" s="54"/>
      <c r="S4" s="56"/>
      <c r="T4" s="95">
        <v>6</v>
      </c>
      <c r="U4" s="39">
        <v>6</v>
      </c>
      <c r="V4" s="52">
        <v>5</v>
      </c>
      <c r="W4" s="97">
        <v>12</v>
      </c>
      <c r="X4" s="95">
        <v>1</v>
      </c>
      <c r="Y4" s="39">
        <v>36</v>
      </c>
      <c r="Z4" s="138">
        <f t="shared" ref="Z4:Z10" si="2">U4+W4+Y4</f>
        <v>54</v>
      </c>
      <c r="AA4" s="139"/>
      <c r="AB4" s="92"/>
      <c r="AC4" s="89"/>
      <c r="AD4" s="140"/>
      <c r="AE4" s="95">
        <v>1</v>
      </c>
      <c r="AF4" s="39">
        <v>36</v>
      </c>
      <c r="AG4" s="138">
        <f>AB4+AD4+AF4</f>
        <v>36</v>
      </c>
      <c r="AH4" s="95">
        <v>1</v>
      </c>
      <c r="AI4" s="39">
        <v>18</v>
      </c>
      <c r="AJ4" s="52">
        <v>1</v>
      </c>
      <c r="AK4" s="97">
        <v>18</v>
      </c>
      <c r="AL4" s="95">
        <v>3</v>
      </c>
      <c r="AM4" s="18">
        <v>12</v>
      </c>
      <c r="AN4" s="138">
        <f>+AI4+AK4+AM4</f>
        <v>48</v>
      </c>
      <c r="AO4" s="139"/>
      <c r="AP4" s="92"/>
      <c r="AQ4" s="89"/>
      <c r="AR4" s="140"/>
      <c r="AS4" s="139"/>
      <c r="AT4" s="90"/>
      <c r="AU4" s="138"/>
      <c r="AV4" s="95"/>
      <c r="AW4" s="39">
        <v>0</v>
      </c>
      <c r="AX4" s="52">
        <v>5</v>
      </c>
      <c r="AY4" s="97">
        <v>16</v>
      </c>
      <c r="AZ4" s="95">
        <v>2</v>
      </c>
      <c r="BA4" s="18">
        <v>40</v>
      </c>
      <c r="BB4" s="138">
        <f t="shared" ref="BB4:BB9" si="3">+AW4+AY4+BA4</f>
        <v>56</v>
      </c>
      <c r="BC4" s="95">
        <v>2</v>
      </c>
      <c r="BD4" s="39">
        <v>50</v>
      </c>
      <c r="BE4" s="52">
        <v>1</v>
      </c>
      <c r="BF4" s="97">
        <v>60</v>
      </c>
      <c r="BG4" s="95">
        <v>1</v>
      </c>
      <c r="BH4" s="18">
        <v>67.5</v>
      </c>
      <c r="BI4" s="138">
        <f t="shared" ref="BI4:BI18" si="4">BD4+BF4+BH4</f>
        <v>177.5</v>
      </c>
    </row>
    <row r="5" spans="1:61" ht="20.25" customHeight="1">
      <c r="A5" s="5">
        <v>223</v>
      </c>
      <c r="B5" s="26" t="s">
        <v>139</v>
      </c>
      <c r="C5" s="26" t="s">
        <v>140</v>
      </c>
      <c r="D5" s="165">
        <f t="shared" si="0"/>
        <v>483.25</v>
      </c>
      <c r="E5" s="39">
        <f t="shared" si="1"/>
        <v>483.25</v>
      </c>
      <c r="F5" s="52">
        <v>1</v>
      </c>
      <c r="G5" s="18">
        <v>54</v>
      </c>
      <c r="H5" s="52">
        <v>1</v>
      </c>
      <c r="I5" s="18">
        <v>54</v>
      </c>
      <c r="J5" s="52">
        <v>5</v>
      </c>
      <c r="K5" s="18">
        <v>18</v>
      </c>
      <c r="L5" s="138">
        <f>G5+I5+K5</f>
        <v>126</v>
      </c>
      <c r="M5" s="53"/>
      <c r="N5" s="54"/>
      <c r="O5" s="55"/>
      <c r="P5" s="54"/>
      <c r="Q5" s="55"/>
      <c r="R5" s="54"/>
      <c r="S5" s="56"/>
      <c r="T5" s="95">
        <v>1</v>
      </c>
      <c r="U5" s="39">
        <v>36</v>
      </c>
      <c r="V5" s="52">
        <v>1</v>
      </c>
      <c r="W5" s="97">
        <v>36</v>
      </c>
      <c r="X5" s="95">
        <v>3</v>
      </c>
      <c r="Y5" s="39">
        <v>24</v>
      </c>
      <c r="Z5" s="138">
        <f t="shared" si="2"/>
        <v>96</v>
      </c>
      <c r="AA5" s="95">
        <v>1</v>
      </c>
      <c r="AB5" s="39">
        <v>30</v>
      </c>
      <c r="AC5" s="52">
        <v>4</v>
      </c>
      <c r="AD5" s="97">
        <v>15</v>
      </c>
      <c r="AE5" s="95">
        <v>3</v>
      </c>
      <c r="AF5" s="39">
        <v>24</v>
      </c>
      <c r="AG5" s="138">
        <f>AB5+AD5+AF5</f>
        <v>69</v>
      </c>
      <c r="AH5" s="139"/>
      <c r="AI5" s="92"/>
      <c r="AJ5" s="89"/>
      <c r="AK5" s="140"/>
      <c r="AL5" s="139"/>
      <c r="AM5" s="90"/>
      <c r="AN5" s="138"/>
      <c r="AO5" s="139"/>
      <c r="AP5" s="92"/>
      <c r="AQ5" s="89"/>
      <c r="AR5" s="140"/>
      <c r="AS5" s="139"/>
      <c r="AT5" s="90"/>
      <c r="AU5" s="138"/>
      <c r="AV5" s="95">
        <v>2</v>
      </c>
      <c r="AW5" s="39">
        <v>40</v>
      </c>
      <c r="AX5" s="52">
        <v>1</v>
      </c>
      <c r="AY5" s="97">
        <v>48</v>
      </c>
      <c r="AZ5" s="95">
        <v>1</v>
      </c>
      <c r="BA5" s="18">
        <v>48</v>
      </c>
      <c r="BB5" s="138">
        <f t="shared" si="3"/>
        <v>136</v>
      </c>
      <c r="BC5" s="95"/>
      <c r="BD5" s="39">
        <v>0</v>
      </c>
      <c r="BE5" s="52"/>
      <c r="BF5" s="97">
        <v>0</v>
      </c>
      <c r="BG5" s="95">
        <v>2</v>
      </c>
      <c r="BH5" s="18">
        <v>56.25</v>
      </c>
      <c r="BI5" s="138">
        <f t="shared" si="4"/>
        <v>56.25</v>
      </c>
    </row>
    <row r="6" spans="1:61" ht="20.25" customHeight="1">
      <c r="A6" s="5">
        <v>166</v>
      </c>
      <c r="B6" s="26" t="s">
        <v>133</v>
      </c>
      <c r="C6" s="26" t="s">
        <v>134</v>
      </c>
      <c r="D6" s="165">
        <f t="shared" si="0"/>
        <v>316.5</v>
      </c>
      <c r="E6" s="39">
        <f t="shared" si="1"/>
        <v>316.5</v>
      </c>
      <c r="F6" s="52">
        <v>5</v>
      </c>
      <c r="G6" s="18">
        <v>18</v>
      </c>
      <c r="H6" s="52">
        <v>4</v>
      </c>
      <c r="I6" s="18">
        <v>27</v>
      </c>
      <c r="J6" s="52">
        <v>4</v>
      </c>
      <c r="K6" s="18">
        <v>27</v>
      </c>
      <c r="L6" s="138">
        <f>G6+I6+K6</f>
        <v>72</v>
      </c>
      <c r="M6" s="53"/>
      <c r="N6" s="54"/>
      <c r="O6" s="55"/>
      <c r="P6" s="54"/>
      <c r="Q6" s="55"/>
      <c r="R6" s="54"/>
      <c r="S6" s="56"/>
      <c r="T6" s="95">
        <v>3</v>
      </c>
      <c r="U6" s="39">
        <v>24</v>
      </c>
      <c r="V6" s="52">
        <v>3</v>
      </c>
      <c r="W6" s="97">
        <v>18</v>
      </c>
      <c r="X6" s="95">
        <v>4</v>
      </c>
      <c r="Y6" s="39">
        <v>18</v>
      </c>
      <c r="Z6" s="138">
        <f t="shared" si="2"/>
        <v>60</v>
      </c>
      <c r="AA6" s="139"/>
      <c r="AB6" s="92"/>
      <c r="AC6" s="89"/>
      <c r="AD6" s="140"/>
      <c r="AE6" s="139"/>
      <c r="AF6" s="92"/>
      <c r="AG6" s="138"/>
      <c r="AH6" s="139"/>
      <c r="AI6" s="92"/>
      <c r="AJ6" s="89"/>
      <c r="AK6" s="140"/>
      <c r="AL6" s="139"/>
      <c r="AM6" s="90"/>
      <c r="AN6" s="138"/>
      <c r="AO6" s="139"/>
      <c r="AP6" s="92"/>
      <c r="AQ6" s="89"/>
      <c r="AR6" s="140"/>
      <c r="AS6" s="139"/>
      <c r="AT6" s="90"/>
      <c r="AU6" s="138"/>
      <c r="AV6" s="95">
        <v>5</v>
      </c>
      <c r="AW6" s="39">
        <v>16</v>
      </c>
      <c r="AX6" s="52">
        <v>3</v>
      </c>
      <c r="AY6" s="97">
        <v>32</v>
      </c>
      <c r="AZ6" s="95">
        <v>4</v>
      </c>
      <c r="BA6" s="18">
        <v>24</v>
      </c>
      <c r="BB6" s="138">
        <f t="shared" si="3"/>
        <v>72</v>
      </c>
      <c r="BC6" s="95">
        <v>3</v>
      </c>
      <c r="BD6" s="39">
        <v>40</v>
      </c>
      <c r="BE6" s="52">
        <v>2</v>
      </c>
      <c r="BF6" s="97">
        <v>50</v>
      </c>
      <c r="BG6" s="95">
        <v>5</v>
      </c>
      <c r="BH6" s="18">
        <v>22.5</v>
      </c>
      <c r="BI6" s="138">
        <f t="shared" si="4"/>
        <v>112.5</v>
      </c>
    </row>
    <row r="7" spans="1:61" ht="20.25" customHeight="1">
      <c r="A7" s="5">
        <v>219</v>
      </c>
      <c r="B7" s="26" t="s">
        <v>135</v>
      </c>
      <c r="C7" s="26" t="s">
        <v>136</v>
      </c>
      <c r="D7" s="165">
        <f t="shared" si="0"/>
        <v>314.75</v>
      </c>
      <c r="E7" s="39">
        <f t="shared" si="1"/>
        <v>314.75</v>
      </c>
      <c r="F7" s="52">
        <v>3</v>
      </c>
      <c r="G7" s="18">
        <v>36</v>
      </c>
      <c r="H7" s="52">
        <v>2</v>
      </c>
      <c r="I7" s="18">
        <v>45</v>
      </c>
      <c r="J7" s="52">
        <v>6</v>
      </c>
      <c r="K7" s="18">
        <v>9</v>
      </c>
      <c r="L7" s="138">
        <f>G7+I7+K7</f>
        <v>90</v>
      </c>
      <c r="M7" s="53"/>
      <c r="N7" s="54"/>
      <c r="O7" s="55"/>
      <c r="P7" s="54"/>
      <c r="Q7" s="55"/>
      <c r="R7" s="54"/>
      <c r="S7" s="56"/>
      <c r="T7" s="95">
        <v>5</v>
      </c>
      <c r="U7" s="39">
        <v>12</v>
      </c>
      <c r="V7" s="52">
        <v>6</v>
      </c>
      <c r="W7" s="97">
        <v>6</v>
      </c>
      <c r="X7" s="139"/>
      <c r="Y7" s="92"/>
      <c r="Z7" s="138">
        <f t="shared" si="2"/>
        <v>18</v>
      </c>
      <c r="AA7" s="95">
        <v>2</v>
      </c>
      <c r="AB7" s="39">
        <v>25</v>
      </c>
      <c r="AC7" s="52">
        <v>1</v>
      </c>
      <c r="AD7" s="97">
        <v>30</v>
      </c>
      <c r="AE7" s="95">
        <v>4</v>
      </c>
      <c r="AF7" s="39">
        <v>18</v>
      </c>
      <c r="AG7" s="138">
        <f>AB7+AD7+AF7</f>
        <v>73</v>
      </c>
      <c r="AH7" s="139"/>
      <c r="AI7" s="92"/>
      <c r="AJ7" s="89"/>
      <c r="AK7" s="140"/>
      <c r="AL7" s="139"/>
      <c r="AM7" s="90"/>
      <c r="AN7" s="138"/>
      <c r="AO7" s="139"/>
      <c r="AP7" s="92"/>
      <c r="AQ7" s="89"/>
      <c r="AR7" s="140"/>
      <c r="AS7" s="139"/>
      <c r="AT7" s="90"/>
      <c r="AU7" s="138"/>
      <c r="AV7" s="95">
        <v>6</v>
      </c>
      <c r="AW7" s="39">
        <v>8</v>
      </c>
      <c r="AX7" s="52">
        <v>4</v>
      </c>
      <c r="AY7" s="97">
        <v>24</v>
      </c>
      <c r="AZ7" s="95">
        <v>6</v>
      </c>
      <c r="BA7" s="18">
        <v>8</v>
      </c>
      <c r="BB7" s="138">
        <f t="shared" si="3"/>
        <v>40</v>
      </c>
      <c r="BC7" s="95">
        <v>4</v>
      </c>
      <c r="BD7" s="39">
        <v>30</v>
      </c>
      <c r="BE7" s="52">
        <v>4</v>
      </c>
      <c r="BF7" s="97">
        <v>30</v>
      </c>
      <c r="BG7" s="95">
        <v>4</v>
      </c>
      <c r="BH7" s="18">
        <v>33.75</v>
      </c>
      <c r="BI7" s="138">
        <f t="shared" si="4"/>
        <v>93.75</v>
      </c>
    </row>
    <row r="8" spans="1:61" ht="20.25" customHeight="1">
      <c r="A8" s="5">
        <v>150</v>
      </c>
      <c r="B8" s="26" t="s">
        <v>220</v>
      </c>
      <c r="C8" s="26" t="s">
        <v>221</v>
      </c>
      <c r="D8" s="165">
        <f t="shared" si="0"/>
        <v>218</v>
      </c>
      <c r="E8" s="39">
        <f t="shared" si="1"/>
        <v>218</v>
      </c>
      <c r="F8" s="89"/>
      <c r="G8" s="90"/>
      <c r="H8" s="89"/>
      <c r="I8" s="90"/>
      <c r="J8" s="89"/>
      <c r="K8" s="90"/>
      <c r="L8" s="138"/>
      <c r="M8" s="53"/>
      <c r="N8" s="54"/>
      <c r="O8" s="55"/>
      <c r="P8" s="54"/>
      <c r="Q8" s="55"/>
      <c r="R8" s="54"/>
      <c r="S8" s="56"/>
      <c r="T8" s="95">
        <v>2</v>
      </c>
      <c r="U8" s="39">
        <v>30</v>
      </c>
      <c r="V8" s="52">
        <v>2</v>
      </c>
      <c r="W8" s="97">
        <v>30</v>
      </c>
      <c r="X8" s="95">
        <v>6</v>
      </c>
      <c r="Y8" s="39">
        <v>6</v>
      </c>
      <c r="Z8" s="138">
        <f t="shared" si="2"/>
        <v>66</v>
      </c>
      <c r="AA8" s="139"/>
      <c r="AB8" s="92"/>
      <c r="AC8" s="89"/>
      <c r="AD8" s="140"/>
      <c r="AE8" s="139"/>
      <c r="AF8" s="92"/>
      <c r="AG8" s="138"/>
      <c r="AH8" s="139"/>
      <c r="AI8" s="92"/>
      <c r="AJ8" s="89"/>
      <c r="AK8" s="140"/>
      <c r="AL8" s="139"/>
      <c r="AM8" s="90"/>
      <c r="AN8" s="138"/>
      <c r="AO8" s="95">
        <v>2</v>
      </c>
      <c r="AP8" s="39">
        <v>15</v>
      </c>
      <c r="AQ8" s="52">
        <v>2</v>
      </c>
      <c r="AR8" s="97">
        <v>15</v>
      </c>
      <c r="AS8" s="95">
        <v>2</v>
      </c>
      <c r="AT8" s="18">
        <v>15</v>
      </c>
      <c r="AU8" s="138">
        <f>AP8+AR8+AT8</f>
        <v>45</v>
      </c>
      <c r="AV8" s="95">
        <v>4</v>
      </c>
      <c r="AW8" s="39">
        <v>24</v>
      </c>
      <c r="AX8" s="52">
        <v>6</v>
      </c>
      <c r="AY8" s="97">
        <v>8</v>
      </c>
      <c r="AZ8" s="95"/>
      <c r="BA8" s="18">
        <v>0</v>
      </c>
      <c r="BB8" s="138">
        <f t="shared" si="3"/>
        <v>32</v>
      </c>
      <c r="BC8" s="95">
        <v>6</v>
      </c>
      <c r="BD8" s="39">
        <v>10</v>
      </c>
      <c r="BE8" s="52">
        <v>5</v>
      </c>
      <c r="BF8" s="97">
        <v>20</v>
      </c>
      <c r="BG8" s="95">
        <v>3</v>
      </c>
      <c r="BH8" s="18">
        <v>45</v>
      </c>
      <c r="BI8" s="138">
        <f t="shared" si="4"/>
        <v>75</v>
      </c>
    </row>
    <row r="9" spans="1:61" ht="20.25" customHeight="1">
      <c r="A9" s="5">
        <v>118</v>
      </c>
      <c r="B9" s="26" t="s">
        <v>129</v>
      </c>
      <c r="C9" s="26" t="s">
        <v>130</v>
      </c>
      <c r="D9" s="165">
        <f t="shared" si="0"/>
        <v>210.25</v>
      </c>
      <c r="E9" s="39">
        <f t="shared" si="1"/>
        <v>210.25</v>
      </c>
      <c r="F9" s="52"/>
      <c r="G9" s="18">
        <v>0</v>
      </c>
      <c r="H9" s="52"/>
      <c r="I9" s="18">
        <v>0</v>
      </c>
      <c r="J9" s="52"/>
      <c r="K9" s="18">
        <v>0</v>
      </c>
      <c r="L9" s="138">
        <f>G9+I9+K9</f>
        <v>0</v>
      </c>
      <c r="M9" s="53"/>
      <c r="N9" s="54"/>
      <c r="O9" s="55"/>
      <c r="P9" s="54"/>
      <c r="Q9" s="55"/>
      <c r="R9" s="54"/>
      <c r="S9" s="56"/>
      <c r="T9" s="95">
        <v>4</v>
      </c>
      <c r="U9" s="39">
        <v>18</v>
      </c>
      <c r="V9" s="52">
        <v>4</v>
      </c>
      <c r="W9" s="97">
        <v>18</v>
      </c>
      <c r="X9" s="139"/>
      <c r="Y9" s="92"/>
      <c r="Z9" s="138">
        <f t="shared" si="2"/>
        <v>36</v>
      </c>
      <c r="AA9" s="95">
        <v>3</v>
      </c>
      <c r="AB9" s="39">
        <v>20</v>
      </c>
      <c r="AC9" s="52">
        <v>2</v>
      </c>
      <c r="AD9" s="97">
        <v>25</v>
      </c>
      <c r="AE9" s="95">
        <v>6</v>
      </c>
      <c r="AF9" s="39">
        <v>6</v>
      </c>
      <c r="AG9" s="138">
        <f>AB9+AD9+AF9</f>
        <v>51</v>
      </c>
      <c r="AH9" s="139"/>
      <c r="AI9" s="92"/>
      <c r="AJ9" s="89"/>
      <c r="AK9" s="140"/>
      <c r="AL9" s="139"/>
      <c r="AM9" s="90"/>
      <c r="AN9" s="138"/>
      <c r="AO9" s="139"/>
      <c r="AP9" s="92"/>
      <c r="AQ9" s="89"/>
      <c r="AR9" s="140"/>
      <c r="AS9" s="139"/>
      <c r="AT9" s="90"/>
      <c r="AU9" s="138"/>
      <c r="AV9" s="95">
        <v>3</v>
      </c>
      <c r="AW9" s="39">
        <v>32</v>
      </c>
      <c r="AX9" s="52">
        <v>2</v>
      </c>
      <c r="AY9" s="97">
        <v>40</v>
      </c>
      <c r="AZ9" s="95"/>
      <c r="BA9" s="18">
        <v>0</v>
      </c>
      <c r="BB9" s="138">
        <f t="shared" si="3"/>
        <v>72</v>
      </c>
      <c r="BC9" s="95"/>
      <c r="BD9" s="39"/>
      <c r="BE9" s="52">
        <v>3</v>
      </c>
      <c r="BF9" s="97">
        <v>40</v>
      </c>
      <c r="BG9" s="95">
        <v>6</v>
      </c>
      <c r="BH9" s="18">
        <v>11.25</v>
      </c>
      <c r="BI9" s="138">
        <f t="shared" si="4"/>
        <v>51.25</v>
      </c>
    </row>
    <row r="10" spans="1:61" ht="20.25" customHeight="1">
      <c r="A10" s="5" t="s">
        <v>264</v>
      </c>
      <c r="B10" s="26" t="s">
        <v>141</v>
      </c>
      <c r="C10" s="26" t="s">
        <v>142</v>
      </c>
      <c r="D10" s="165">
        <f t="shared" si="0"/>
        <v>141</v>
      </c>
      <c r="E10" s="39">
        <f t="shared" si="1"/>
        <v>141</v>
      </c>
      <c r="F10" s="52">
        <v>4</v>
      </c>
      <c r="G10" s="18">
        <v>27</v>
      </c>
      <c r="H10" s="52">
        <v>6</v>
      </c>
      <c r="I10" s="18">
        <v>9</v>
      </c>
      <c r="J10" s="52">
        <v>2</v>
      </c>
      <c r="K10" s="18">
        <v>45</v>
      </c>
      <c r="L10" s="138">
        <f>G10+I10+K10</f>
        <v>81</v>
      </c>
      <c r="M10" s="53"/>
      <c r="N10" s="54"/>
      <c r="O10" s="55"/>
      <c r="P10" s="54"/>
      <c r="Q10" s="55"/>
      <c r="R10" s="54"/>
      <c r="S10" s="56"/>
      <c r="T10" s="139"/>
      <c r="U10" s="92"/>
      <c r="V10" s="89"/>
      <c r="W10" s="140"/>
      <c r="X10" s="95">
        <v>2</v>
      </c>
      <c r="Y10" s="39">
        <v>30</v>
      </c>
      <c r="Z10" s="138">
        <f t="shared" si="2"/>
        <v>30</v>
      </c>
      <c r="AA10" s="95"/>
      <c r="AB10" s="39">
        <v>0</v>
      </c>
      <c r="AC10" s="52"/>
      <c r="AD10" s="97">
        <v>0</v>
      </c>
      <c r="AE10" s="95">
        <v>2</v>
      </c>
      <c r="AF10" s="39">
        <v>30</v>
      </c>
      <c r="AG10" s="138">
        <f>AB10+AD10+AF10</f>
        <v>30</v>
      </c>
      <c r="AH10" s="139"/>
      <c r="AI10" s="92"/>
      <c r="AJ10" s="89"/>
      <c r="AK10" s="140"/>
      <c r="AL10" s="139"/>
      <c r="AM10" s="90"/>
      <c r="AN10" s="138"/>
      <c r="AO10" s="139"/>
      <c r="AP10" s="92"/>
      <c r="AQ10" s="89"/>
      <c r="AR10" s="140"/>
      <c r="AS10" s="139"/>
      <c r="AT10" s="90"/>
      <c r="AU10" s="138"/>
      <c r="AV10" s="139"/>
      <c r="AW10" s="92"/>
      <c r="AX10" s="89"/>
      <c r="AY10" s="140"/>
      <c r="AZ10" s="139"/>
      <c r="BA10" s="90"/>
      <c r="BB10" s="138"/>
      <c r="BC10" s="139"/>
      <c r="BD10" s="92"/>
      <c r="BE10" s="89"/>
      <c r="BF10" s="140"/>
      <c r="BG10" s="139"/>
      <c r="BH10" s="90"/>
      <c r="BI10" s="138"/>
    </row>
    <row r="11" spans="1:61" ht="20.25" customHeight="1">
      <c r="A11" s="5">
        <v>299</v>
      </c>
      <c r="B11" s="26" t="s">
        <v>270</v>
      </c>
      <c r="C11" s="26" t="s">
        <v>284</v>
      </c>
      <c r="D11" s="165">
        <f t="shared" si="0"/>
        <v>120</v>
      </c>
      <c r="E11" s="39">
        <f t="shared" si="1"/>
        <v>120</v>
      </c>
      <c r="F11" s="89"/>
      <c r="G11" s="90"/>
      <c r="H11" s="89"/>
      <c r="I11" s="90"/>
      <c r="J11" s="89"/>
      <c r="K11" s="90"/>
      <c r="L11" s="138"/>
      <c r="M11" s="53"/>
      <c r="N11" s="54"/>
      <c r="O11" s="55"/>
      <c r="P11" s="54"/>
      <c r="Q11" s="55"/>
      <c r="R11" s="54"/>
      <c r="S11" s="56"/>
      <c r="T11" s="139"/>
      <c r="U11" s="92"/>
      <c r="V11" s="89"/>
      <c r="W11" s="140"/>
      <c r="X11" s="139"/>
      <c r="Y11" s="92"/>
      <c r="Z11" s="138"/>
      <c r="AA11" s="139"/>
      <c r="AB11" s="92"/>
      <c r="AC11" s="89"/>
      <c r="AD11" s="140"/>
      <c r="AE11" s="139"/>
      <c r="AF11" s="92"/>
      <c r="AG11" s="138"/>
      <c r="AH11" s="95"/>
      <c r="AI11" s="39">
        <v>0</v>
      </c>
      <c r="AJ11" s="52">
        <v>2</v>
      </c>
      <c r="AK11" s="97">
        <v>15</v>
      </c>
      <c r="AL11" s="95">
        <v>2</v>
      </c>
      <c r="AM11" s="18">
        <v>15</v>
      </c>
      <c r="AN11" s="138">
        <f>+AI11+AK11+AM11</f>
        <v>30</v>
      </c>
      <c r="AO11" s="139"/>
      <c r="AP11" s="92"/>
      <c r="AQ11" s="89"/>
      <c r="AR11" s="140"/>
      <c r="AS11" s="139"/>
      <c r="AT11" s="90"/>
      <c r="AU11" s="138"/>
      <c r="AV11" s="95">
        <v>1</v>
      </c>
      <c r="AW11" s="39">
        <v>48</v>
      </c>
      <c r="AX11" s="52"/>
      <c r="AY11" s="97">
        <v>0</v>
      </c>
      <c r="AZ11" s="95">
        <v>3</v>
      </c>
      <c r="BA11" s="18">
        <v>32</v>
      </c>
      <c r="BB11" s="138">
        <f>+AW11+AY11+BA11</f>
        <v>80</v>
      </c>
      <c r="BC11" s="95"/>
      <c r="BD11" s="39">
        <v>0</v>
      </c>
      <c r="BE11" s="52">
        <v>6</v>
      </c>
      <c r="BF11" s="97">
        <v>10</v>
      </c>
      <c r="BG11" s="139"/>
      <c r="BH11" s="90"/>
      <c r="BI11" s="138">
        <f t="shared" si="4"/>
        <v>10</v>
      </c>
    </row>
    <row r="12" spans="1:61" ht="20.25" customHeight="1">
      <c r="A12" s="5">
        <v>191</v>
      </c>
      <c r="B12" s="26" t="s">
        <v>257</v>
      </c>
      <c r="C12" s="26" t="s">
        <v>258</v>
      </c>
      <c r="D12" s="165">
        <f t="shared" si="0"/>
        <v>63</v>
      </c>
      <c r="E12" s="39">
        <f t="shared" si="1"/>
        <v>63</v>
      </c>
      <c r="F12" s="89"/>
      <c r="G12" s="90"/>
      <c r="H12" s="89"/>
      <c r="I12" s="90"/>
      <c r="J12" s="89"/>
      <c r="K12" s="90"/>
      <c r="L12" s="138"/>
      <c r="M12" s="53"/>
      <c r="N12" s="54"/>
      <c r="O12" s="55"/>
      <c r="P12" s="54"/>
      <c r="Q12" s="55"/>
      <c r="R12" s="54"/>
      <c r="S12" s="56"/>
      <c r="T12" s="139"/>
      <c r="U12" s="92"/>
      <c r="V12" s="89"/>
      <c r="W12" s="140"/>
      <c r="X12" s="139"/>
      <c r="Y12" s="92"/>
      <c r="Z12" s="138"/>
      <c r="AA12" s="95">
        <v>4</v>
      </c>
      <c r="AB12" s="39">
        <v>15</v>
      </c>
      <c r="AC12" s="52">
        <v>3</v>
      </c>
      <c r="AD12" s="97">
        <v>20</v>
      </c>
      <c r="AE12" s="95">
        <v>5</v>
      </c>
      <c r="AF12" s="39">
        <v>12</v>
      </c>
      <c r="AG12" s="138">
        <f>AB12+AD12+AF12</f>
        <v>47</v>
      </c>
      <c r="AH12" s="139"/>
      <c r="AI12" s="92"/>
      <c r="AJ12" s="89"/>
      <c r="AK12" s="140"/>
      <c r="AL12" s="139"/>
      <c r="AM12" s="90"/>
      <c r="AN12" s="138"/>
      <c r="AO12" s="139"/>
      <c r="AP12" s="92"/>
      <c r="AQ12" s="89"/>
      <c r="AR12" s="140"/>
      <c r="AS12" s="139"/>
      <c r="AT12" s="90"/>
      <c r="AU12" s="138"/>
      <c r="AV12" s="95"/>
      <c r="AW12" s="39">
        <v>0</v>
      </c>
      <c r="AX12" s="52"/>
      <c r="AY12" s="97">
        <v>0</v>
      </c>
      <c r="AZ12" s="95">
        <v>5</v>
      </c>
      <c r="BA12" s="18">
        <v>16</v>
      </c>
      <c r="BB12" s="138">
        <f>+AW12+AY12+BA12</f>
        <v>16</v>
      </c>
      <c r="BC12" s="139"/>
      <c r="BD12" s="92"/>
      <c r="BE12" s="89"/>
      <c r="BF12" s="140"/>
      <c r="BG12" s="139"/>
      <c r="BH12" s="90"/>
      <c r="BI12" s="138"/>
    </row>
    <row r="13" spans="1:61" ht="20.25" customHeight="1">
      <c r="A13" s="5">
        <v>222</v>
      </c>
      <c r="B13" s="26" t="s">
        <v>137</v>
      </c>
      <c r="C13" s="26" t="s">
        <v>138</v>
      </c>
      <c r="D13" s="165">
        <f t="shared" si="0"/>
        <v>60</v>
      </c>
      <c r="E13" s="39">
        <f t="shared" si="1"/>
        <v>60</v>
      </c>
      <c r="F13" s="52"/>
      <c r="G13" s="18">
        <v>0</v>
      </c>
      <c r="H13" s="52"/>
      <c r="I13" s="18">
        <v>0</v>
      </c>
      <c r="J13" s="52">
        <v>3</v>
      </c>
      <c r="K13" s="18">
        <v>36</v>
      </c>
      <c r="L13" s="138">
        <f>G13+I13+K13</f>
        <v>36</v>
      </c>
      <c r="M13" s="53"/>
      <c r="N13" s="54"/>
      <c r="O13" s="55"/>
      <c r="P13" s="54"/>
      <c r="Q13" s="55"/>
      <c r="R13" s="54"/>
      <c r="S13" s="56"/>
      <c r="T13" s="139"/>
      <c r="U13" s="92"/>
      <c r="V13" s="89"/>
      <c r="W13" s="140"/>
      <c r="X13" s="139"/>
      <c r="Y13" s="92"/>
      <c r="Z13" s="138"/>
      <c r="AA13" s="139"/>
      <c r="AB13" s="92"/>
      <c r="AC13" s="89"/>
      <c r="AD13" s="140"/>
      <c r="AE13" s="139"/>
      <c r="AF13" s="92"/>
      <c r="AG13" s="138"/>
      <c r="AH13" s="139"/>
      <c r="AI13" s="92"/>
      <c r="AJ13" s="89"/>
      <c r="AK13" s="140"/>
      <c r="AL13" s="139"/>
      <c r="AM13" s="90"/>
      <c r="AN13" s="138"/>
      <c r="AO13" s="95"/>
      <c r="AP13" s="39">
        <v>0</v>
      </c>
      <c r="AQ13" s="52">
        <v>3</v>
      </c>
      <c r="AR13" s="97">
        <v>12</v>
      </c>
      <c r="AS13" s="95">
        <v>3</v>
      </c>
      <c r="AT13" s="18">
        <v>12</v>
      </c>
      <c r="AU13" s="138">
        <f>AP13+AR13+AT13</f>
        <v>24</v>
      </c>
      <c r="AV13" s="139"/>
      <c r="AW13" s="92"/>
      <c r="AX13" s="89"/>
      <c r="AY13" s="140"/>
      <c r="AZ13" s="139"/>
      <c r="BA13" s="90"/>
      <c r="BB13" s="138"/>
      <c r="BC13" s="139"/>
      <c r="BD13" s="92"/>
      <c r="BE13" s="89"/>
      <c r="BF13" s="140"/>
      <c r="BG13" s="139"/>
      <c r="BH13" s="90"/>
      <c r="BI13" s="138"/>
    </row>
    <row r="14" spans="1:61" ht="20.25" customHeight="1">
      <c r="A14" s="5">
        <v>118</v>
      </c>
      <c r="B14" s="26" t="s">
        <v>129</v>
      </c>
      <c r="C14" s="26" t="s">
        <v>130</v>
      </c>
      <c r="D14" s="165">
        <f t="shared" si="0"/>
        <v>60</v>
      </c>
      <c r="E14" s="39">
        <f t="shared" si="1"/>
        <v>60</v>
      </c>
      <c r="F14" s="52"/>
      <c r="G14" s="18"/>
      <c r="H14" s="52"/>
      <c r="I14" s="18"/>
      <c r="J14" s="52"/>
      <c r="K14" s="18"/>
      <c r="L14" s="138"/>
      <c r="M14" s="53"/>
      <c r="N14" s="54"/>
      <c r="O14" s="55"/>
      <c r="P14" s="54"/>
      <c r="Q14" s="55"/>
      <c r="R14" s="54"/>
      <c r="S14" s="56"/>
      <c r="T14" s="139"/>
      <c r="U14" s="92"/>
      <c r="V14" s="89"/>
      <c r="W14" s="140"/>
      <c r="X14" s="139"/>
      <c r="Y14" s="92"/>
      <c r="Z14" s="138"/>
      <c r="AA14" s="139"/>
      <c r="AB14" s="92"/>
      <c r="AC14" s="89"/>
      <c r="AD14" s="140"/>
      <c r="AE14" s="139"/>
      <c r="AF14" s="92"/>
      <c r="AG14" s="138"/>
      <c r="AH14" s="139"/>
      <c r="AI14" s="92"/>
      <c r="AJ14" s="89"/>
      <c r="AK14" s="140"/>
      <c r="AL14" s="139"/>
      <c r="AM14" s="90"/>
      <c r="AN14" s="138"/>
      <c r="AO14" s="139"/>
      <c r="AP14" s="92"/>
      <c r="AQ14" s="89"/>
      <c r="AR14" s="140"/>
      <c r="AS14" s="139"/>
      <c r="AT14" s="90"/>
      <c r="AU14" s="138"/>
      <c r="AV14" s="139"/>
      <c r="AW14" s="92"/>
      <c r="AX14" s="89"/>
      <c r="AY14" s="140"/>
      <c r="AZ14" s="139"/>
      <c r="BA14" s="90"/>
      <c r="BB14" s="138"/>
      <c r="BC14" s="95">
        <v>1</v>
      </c>
      <c r="BD14" s="39">
        <v>60</v>
      </c>
      <c r="BE14" s="89"/>
      <c r="BF14" s="140"/>
      <c r="BG14" s="139"/>
      <c r="BH14" s="90"/>
      <c r="BI14" s="138">
        <f t="shared" si="4"/>
        <v>60</v>
      </c>
    </row>
    <row r="15" spans="1:61" ht="20.25" customHeight="1">
      <c r="A15" s="5">
        <v>305</v>
      </c>
      <c r="B15" s="26" t="s">
        <v>290</v>
      </c>
      <c r="C15" s="26" t="s">
        <v>297</v>
      </c>
      <c r="D15" s="165">
        <f t="shared" si="0"/>
        <v>54</v>
      </c>
      <c r="E15" s="39">
        <f t="shared" si="1"/>
        <v>54</v>
      </c>
      <c r="F15" s="89"/>
      <c r="G15" s="90"/>
      <c r="H15" s="89"/>
      <c r="I15" s="90"/>
      <c r="J15" s="89"/>
      <c r="K15" s="90"/>
      <c r="L15" s="138"/>
      <c r="M15" s="53"/>
      <c r="N15" s="54"/>
      <c r="O15" s="55"/>
      <c r="P15" s="54"/>
      <c r="Q15" s="55"/>
      <c r="R15" s="54"/>
      <c r="S15" s="56"/>
      <c r="T15" s="139"/>
      <c r="U15" s="92"/>
      <c r="V15" s="89"/>
      <c r="W15" s="140"/>
      <c r="X15" s="139"/>
      <c r="Y15" s="92"/>
      <c r="Z15" s="138"/>
      <c r="AA15" s="139"/>
      <c r="AB15" s="92"/>
      <c r="AC15" s="89"/>
      <c r="AD15" s="140"/>
      <c r="AE15" s="139"/>
      <c r="AF15" s="92"/>
      <c r="AG15" s="138"/>
      <c r="AH15" s="139"/>
      <c r="AI15" s="92"/>
      <c r="AJ15" s="89"/>
      <c r="AK15" s="140"/>
      <c r="AL15" s="139"/>
      <c r="AM15" s="90"/>
      <c r="AN15" s="138"/>
      <c r="AO15" s="95">
        <v>1</v>
      </c>
      <c r="AP15" s="39">
        <v>18</v>
      </c>
      <c r="AQ15" s="52">
        <v>1</v>
      </c>
      <c r="AR15" s="97">
        <v>18</v>
      </c>
      <c r="AS15" s="95">
        <v>1</v>
      </c>
      <c r="AT15" s="18">
        <v>18</v>
      </c>
      <c r="AU15" s="138">
        <f>AP15+AR15+AT15</f>
        <v>54</v>
      </c>
      <c r="AV15" s="139"/>
      <c r="AW15" s="92"/>
      <c r="AX15" s="89"/>
      <c r="AY15" s="140"/>
      <c r="AZ15" s="139"/>
      <c r="BA15" s="90"/>
      <c r="BB15" s="138"/>
      <c r="BC15" s="139"/>
      <c r="BD15" s="92"/>
      <c r="BE15" s="89"/>
      <c r="BF15" s="140"/>
      <c r="BG15" s="139"/>
      <c r="BH15" s="90"/>
      <c r="BI15" s="138"/>
    </row>
    <row r="16" spans="1:61" ht="20.25" customHeight="1">
      <c r="A16" s="5">
        <v>295</v>
      </c>
      <c r="B16" s="26" t="s">
        <v>268</v>
      </c>
      <c r="C16" s="26" t="s">
        <v>283</v>
      </c>
      <c r="D16" s="165">
        <f t="shared" si="0"/>
        <v>33</v>
      </c>
      <c r="E16" s="39">
        <f t="shared" si="1"/>
        <v>33</v>
      </c>
      <c r="F16" s="89"/>
      <c r="G16" s="90"/>
      <c r="H16" s="89"/>
      <c r="I16" s="90"/>
      <c r="J16" s="89"/>
      <c r="K16" s="90"/>
      <c r="L16" s="138"/>
      <c r="M16" s="53"/>
      <c r="N16" s="54"/>
      <c r="O16" s="55"/>
      <c r="P16" s="54"/>
      <c r="Q16" s="55"/>
      <c r="R16" s="54"/>
      <c r="S16" s="56"/>
      <c r="T16" s="139"/>
      <c r="U16" s="92"/>
      <c r="V16" s="89"/>
      <c r="W16" s="140"/>
      <c r="X16" s="139"/>
      <c r="Y16" s="92"/>
      <c r="Z16" s="138"/>
      <c r="AA16" s="139"/>
      <c r="AB16" s="92"/>
      <c r="AC16" s="89"/>
      <c r="AD16" s="140"/>
      <c r="AE16" s="139"/>
      <c r="AF16" s="92"/>
      <c r="AG16" s="138"/>
      <c r="AH16" s="95">
        <v>2</v>
      </c>
      <c r="AI16" s="39">
        <v>15</v>
      </c>
      <c r="AJ16" s="52"/>
      <c r="AK16" s="97">
        <v>0</v>
      </c>
      <c r="AL16" s="95">
        <v>1</v>
      </c>
      <c r="AM16" s="18">
        <v>18</v>
      </c>
      <c r="AN16" s="138">
        <f>+AI16+AK16+AM16</f>
        <v>33</v>
      </c>
      <c r="AO16" s="139"/>
      <c r="AP16" s="92"/>
      <c r="AQ16" s="89"/>
      <c r="AR16" s="140"/>
      <c r="AS16" s="139"/>
      <c r="AT16" s="90"/>
      <c r="AU16" s="138"/>
      <c r="AV16" s="139"/>
      <c r="AW16" s="92"/>
      <c r="AX16" s="89"/>
      <c r="AY16" s="140"/>
      <c r="AZ16" s="139"/>
      <c r="BA16" s="90"/>
      <c r="BB16" s="138"/>
      <c r="BC16" s="139"/>
      <c r="BD16" s="92"/>
      <c r="BE16" s="89"/>
      <c r="BF16" s="140"/>
      <c r="BG16" s="139"/>
      <c r="BH16" s="90"/>
      <c r="BI16" s="138"/>
    </row>
    <row r="17" spans="1:61" ht="20.25" customHeight="1">
      <c r="A17" s="5">
        <v>124</v>
      </c>
      <c r="B17" s="26" t="s">
        <v>131</v>
      </c>
      <c r="C17" s="26" t="s">
        <v>132</v>
      </c>
      <c r="D17" s="165">
        <f t="shared" si="0"/>
        <v>27</v>
      </c>
      <c r="E17" s="39">
        <f t="shared" si="1"/>
        <v>27</v>
      </c>
      <c r="F17" s="52">
        <v>6</v>
      </c>
      <c r="G17" s="18">
        <v>9</v>
      </c>
      <c r="H17" s="52">
        <v>5</v>
      </c>
      <c r="I17" s="18">
        <v>18</v>
      </c>
      <c r="J17" s="52"/>
      <c r="K17" s="18">
        <v>0</v>
      </c>
      <c r="L17" s="138">
        <f>G17+I17+K17</f>
        <v>27</v>
      </c>
      <c r="M17" s="53"/>
      <c r="N17" s="54"/>
      <c r="O17" s="55"/>
      <c r="P17" s="54"/>
      <c r="Q17" s="55"/>
      <c r="R17" s="54"/>
      <c r="S17" s="56"/>
      <c r="T17" s="139"/>
      <c r="U17" s="92"/>
      <c r="V17" s="89"/>
      <c r="W17" s="140"/>
      <c r="X17" s="139"/>
      <c r="Y17" s="92"/>
      <c r="Z17" s="138"/>
      <c r="AA17" s="139"/>
      <c r="AB17" s="92"/>
      <c r="AC17" s="89"/>
      <c r="AD17" s="140"/>
      <c r="AE17" s="139"/>
      <c r="AF17" s="92"/>
      <c r="AG17" s="138"/>
      <c r="AH17" s="139"/>
      <c r="AI17" s="92"/>
      <c r="AJ17" s="89"/>
      <c r="AK17" s="140"/>
      <c r="AL17" s="139"/>
      <c r="AM17" s="90"/>
      <c r="AN17" s="138"/>
      <c r="AO17" s="139"/>
      <c r="AP17" s="92"/>
      <c r="AQ17" s="89"/>
      <c r="AR17" s="140"/>
      <c r="AS17" s="139"/>
      <c r="AT17" s="90"/>
      <c r="AU17" s="138"/>
      <c r="AV17" s="139"/>
      <c r="AW17" s="92"/>
      <c r="AX17" s="89"/>
      <c r="AY17" s="140"/>
      <c r="AZ17" s="139"/>
      <c r="BA17" s="90"/>
      <c r="BB17" s="138"/>
      <c r="BC17" s="139"/>
      <c r="BD17" s="92"/>
      <c r="BE17" s="89"/>
      <c r="BF17" s="140"/>
      <c r="BG17" s="139"/>
      <c r="BH17" s="90"/>
      <c r="BI17" s="138"/>
    </row>
    <row r="18" spans="1:61" ht="20.25" customHeight="1">
      <c r="A18" s="5">
        <v>334</v>
      </c>
      <c r="B18" s="26" t="s">
        <v>335</v>
      </c>
      <c r="C18" s="26" t="s">
        <v>336</v>
      </c>
      <c r="D18" s="165">
        <f t="shared" si="0"/>
        <v>20</v>
      </c>
      <c r="E18" s="39">
        <f t="shared" si="1"/>
        <v>20</v>
      </c>
      <c r="F18" s="52"/>
      <c r="G18" s="18"/>
      <c r="H18" s="52"/>
      <c r="I18" s="18"/>
      <c r="J18" s="52"/>
      <c r="K18" s="18"/>
      <c r="L18" s="138"/>
      <c r="M18" s="53"/>
      <c r="N18" s="54"/>
      <c r="O18" s="55"/>
      <c r="P18" s="54"/>
      <c r="Q18" s="55"/>
      <c r="R18" s="54"/>
      <c r="S18" s="56"/>
      <c r="T18" s="139"/>
      <c r="U18" s="92"/>
      <c r="V18" s="89"/>
      <c r="W18" s="140"/>
      <c r="X18" s="139"/>
      <c r="Y18" s="92"/>
      <c r="Z18" s="138"/>
      <c r="AA18" s="139"/>
      <c r="AB18" s="92"/>
      <c r="AC18" s="89"/>
      <c r="AD18" s="140"/>
      <c r="AE18" s="139"/>
      <c r="AF18" s="92"/>
      <c r="AG18" s="138"/>
      <c r="AH18" s="139"/>
      <c r="AI18" s="92"/>
      <c r="AJ18" s="89"/>
      <c r="AK18" s="140"/>
      <c r="AL18" s="139"/>
      <c r="AM18" s="90"/>
      <c r="AN18" s="138"/>
      <c r="AO18" s="139"/>
      <c r="AP18" s="92"/>
      <c r="AQ18" s="89"/>
      <c r="AR18" s="140"/>
      <c r="AS18" s="139"/>
      <c r="AT18" s="90"/>
      <c r="AU18" s="138"/>
      <c r="AV18" s="139"/>
      <c r="AW18" s="92"/>
      <c r="AX18" s="89"/>
      <c r="AY18" s="140"/>
      <c r="AZ18" s="139"/>
      <c r="BA18" s="90"/>
      <c r="BB18" s="138"/>
      <c r="BC18" s="95">
        <v>5</v>
      </c>
      <c r="BD18" s="39">
        <v>20</v>
      </c>
      <c r="BE18" s="52"/>
      <c r="BF18" s="97">
        <v>0</v>
      </c>
      <c r="BG18" s="139"/>
      <c r="BH18" s="90"/>
      <c r="BI18" s="138">
        <f t="shared" si="4"/>
        <v>20</v>
      </c>
    </row>
    <row r="19" spans="1:61" ht="20.25" customHeight="1">
      <c r="A19" s="5">
        <v>271</v>
      </c>
      <c r="B19" s="26" t="s">
        <v>222</v>
      </c>
      <c r="C19" s="26" t="s">
        <v>223</v>
      </c>
      <c r="D19" s="165">
        <f t="shared" si="0"/>
        <v>12</v>
      </c>
      <c r="E19" s="39">
        <f t="shared" si="1"/>
        <v>12</v>
      </c>
      <c r="F19" s="89"/>
      <c r="G19" s="90"/>
      <c r="H19" s="89"/>
      <c r="I19" s="90"/>
      <c r="J19" s="89"/>
      <c r="K19" s="90"/>
      <c r="L19" s="138"/>
      <c r="M19" s="53"/>
      <c r="N19" s="54"/>
      <c r="O19" s="55"/>
      <c r="P19" s="54"/>
      <c r="Q19" s="55"/>
      <c r="R19" s="54"/>
      <c r="S19" s="56"/>
      <c r="T19" s="139"/>
      <c r="U19" s="92"/>
      <c r="V19" s="89"/>
      <c r="W19" s="140"/>
      <c r="X19" s="95">
        <v>5</v>
      </c>
      <c r="Y19" s="39">
        <v>12</v>
      </c>
      <c r="Z19" s="138">
        <f>U19+W19+Y19</f>
        <v>12</v>
      </c>
      <c r="AA19" s="139"/>
      <c r="AB19" s="92"/>
      <c r="AC19" s="89"/>
      <c r="AD19" s="140"/>
      <c r="AE19" s="139"/>
      <c r="AF19" s="92"/>
      <c r="AG19" s="138"/>
      <c r="AH19" s="139"/>
      <c r="AI19" s="92"/>
      <c r="AJ19" s="89"/>
      <c r="AK19" s="140"/>
      <c r="AL19" s="139"/>
      <c r="AM19" s="90"/>
      <c r="AN19" s="138"/>
      <c r="AO19" s="139"/>
      <c r="AP19" s="92"/>
      <c r="AQ19" s="89"/>
      <c r="AR19" s="140"/>
      <c r="AS19" s="139"/>
      <c r="AT19" s="90"/>
      <c r="AU19" s="138"/>
      <c r="AV19" s="139"/>
      <c r="AW19" s="92"/>
      <c r="AX19" s="89"/>
      <c r="AY19" s="140"/>
      <c r="AZ19" s="139"/>
      <c r="BA19" s="90"/>
      <c r="BB19" s="138"/>
      <c r="BC19" s="139"/>
      <c r="BD19" s="92"/>
      <c r="BE19" s="89"/>
      <c r="BF19" s="140"/>
      <c r="BG19" s="139"/>
      <c r="BH19" s="90"/>
      <c r="BI19" s="138"/>
    </row>
    <row r="20" spans="1:61" ht="20.25" customHeight="1" thickBot="1">
      <c r="A20" s="6">
        <v>106</v>
      </c>
      <c r="B20" s="59" t="s">
        <v>127</v>
      </c>
      <c r="C20" s="59" t="s">
        <v>128</v>
      </c>
      <c r="D20" s="166">
        <f t="shared" si="0"/>
        <v>0</v>
      </c>
      <c r="E20" s="38">
        <f>L20+S20+Z20+AG20+AN20+AU20+BI20</f>
        <v>0</v>
      </c>
      <c r="F20" s="66"/>
      <c r="G20" s="19">
        <v>0</v>
      </c>
      <c r="H20" s="66"/>
      <c r="I20" s="19">
        <v>0</v>
      </c>
      <c r="J20" s="66"/>
      <c r="K20" s="19">
        <v>0</v>
      </c>
      <c r="L20" s="156">
        <f>G20+I20+K20</f>
        <v>0</v>
      </c>
      <c r="M20" s="60"/>
      <c r="N20" s="61"/>
      <c r="O20" s="62"/>
      <c r="P20" s="61"/>
      <c r="Q20" s="62"/>
      <c r="R20" s="61"/>
      <c r="S20" s="63"/>
      <c r="T20" s="153"/>
      <c r="U20" s="154"/>
      <c r="V20" s="124"/>
      <c r="W20" s="155"/>
      <c r="X20" s="153"/>
      <c r="Y20" s="154"/>
      <c r="Z20" s="156"/>
      <c r="AA20" s="153"/>
      <c r="AB20" s="154"/>
      <c r="AC20" s="124"/>
      <c r="AD20" s="155"/>
      <c r="AE20" s="153"/>
      <c r="AF20" s="154"/>
      <c r="AG20" s="156"/>
      <c r="AH20" s="153"/>
      <c r="AI20" s="154"/>
      <c r="AJ20" s="124"/>
      <c r="AK20" s="155"/>
      <c r="AL20" s="153"/>
      <c r="AM20" s="125"/>
      <c r="AN20" s="156"/>
      <c r="AO20" s="153"/>
      <c r="AP20" s="154"/>
      <c r="AQ20" s="124"/>
      <c r="AR20" s="155"/>
      <c r="AS20" s="153"/>
      <c r="AT20" s="125"/>
      <c r="AU20" s="156"/>
      <c r="AV20" s="153"/>
      <c r="AW20" s="154"/>
      <c r="AX20" s="124"/>
      <c r="AY20" s="155"/>
      <c r="AZ20" s="153"/>
      <c r="BA20" s="125"/>
      <c r="BB20" s="156"/>
      <c r="BC20" s="153"/>
      <c r="BD20" s="154"/>
      <c r="BE20" s="124"/>
      <c r="BF20" s="155"/>
      <c r="BG20" s="153"/>
      <c r="BH20" s="125"/>
      <c r="BI20" s="156"/>
    </row>
    <row r="21" spans="1:61" ht="15" thickTop="1"/>
    <row r="28" spans="1:61">
      <c r="E28" s="15"/>
    </row>
    <row r="29" spans="1:61">
      <c r="E29" s="15"/>
    </row>
  </sheetData>
  <sortState ref="A4:BI20">
    <sortCondition descending="1" ref="D4:D20"/>
  </sortState>
  <mergeCells count="36">
    <mergeCell ref="AV1:BB1"/>
    <mergeCell ref="A1:A2"/>
    <mergeCell ref="B1:B2"/>
    <mergeCell ref="C1:C2"/>
    <mergeCell ref="D1:D2"/>
    <mergeCell ref="E1:E2"/>
    <mergeCell ref="F1:L1"/>
    <mergeCell ref="AO3:AP3"/>
    <mergeCell ref="BC1:BI1"/>
    <mergeCell ref="M2:S3"/>
    <mergeCell ref="A3:E3"/>
    <mergeCell ref="F3:G3"/>
    <mergeCell ref="H3:I3"/>
    <mergeCell ref="J3:K3"/>
    <mergeCell ref="T3:U3"/>
    <mergeCell ref="V3:W3"/>
    <mergeCell ref="X3:Y3"/>
    <mergeCell ref="AA3:AB3"/>
    <mergeCell ref="M1:S1"/>
    <mergeCell ref="T1:Z1"/>
    <mergeCell ref="AA1:AG1"/>
    <mergeCell ref="AH1:AN1"/>
    <mergeCell ref="AO1:AU1"/>
    <mergeCell ref="AC3:AD3"/>
    <mergeCell ref="AE3:AF3"/>
    <mergeCell ref="AH3:AI3"/>
    <mergeCell ref="AJ3:AK3"/>
    <mergeCell ref="AL3:AM3"/>
    <mergeCell ref="BE3:BF3"/>
    <mergeCell ref="BG3:BH3"/>
    <mergeCell ref="AQ3:AR3"/>
    <mergeCell ref="AS3:AT3"/>
    <mergeCell ref="AV3:AW3"/>
    <mergeCell ref="AX3:AY3"/>
    <mergeCell ref="AZ3:BA3"/>
    <mergeCell ref="BC3:BD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chasseur entrainement</vt:lpstr>
      <vt:lpstr>chasseur-entrainement</vt:lpstr>
      <vt:lpstr>chasseur poney</vt:lpstr>
      <vt:lpstr>Chasseur enf-ad</vt:lpstr>
      <vt:lpstr>chasseur enf-ad modifie</vt:lpstr>
      <vt:lpstr>équitation junior A et ad</vt:lpstr>
      <vt:lpstr>équitation junior B</vt:lpstr>
      <vt:lpstr>équitation enf-ad modifié</vt:lpstr>
      <vt:lpstr>équitation nouveaux cavaliers</vt:lpstr>
      <vt:lpstr>étrivieres courtes</vt:lpstr>
      <vt:lpstr>medaille aere</vt:lpstr>
      <vt:lpstr>médaille poney</vt:lpstr>
      <vt:lpstr>médaille enf-ad modifie</vt:lpstr>
      <vt:lpstr>sauteur poney</vt:lpstr>
      <vt:lpstr>sauteur ouvert .75m</vt:lpstr>
      <vt:lpstr>sauteur ouvert .90m</vt:lpstr>
      <vt:lpstr>sauteur ouvert 1.10m</vt:lpstr>
      <vt:lpstr>Équitation Sauteur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classement 2016</dc:title>
  <dc:creator>Isabelle</dc:creator>
  <cp:lastModifiedBy>Anne Laplante</cp:lastModifiedBy>
  <cp:revision/>
  <cp:lastPrinted>2017-07-03T23:37:21Z</cp:lastPrinted>
  <dcterms:created xsi:type="dcterms:W3CDTF">2016-05-29T11:56:22Z</dcterms:created>
  <dcterms:modified xsi:type="dcterms:W3CDTF">2017-08-25T20:25:16Z</dcterms:modified>
</cp:coreProperties>
</file>